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JB23\OneDrive\Documents\Desktop\CDSNA 2024\Forms\"/>
    </mc:Choice>
  </mc:AlternateContent>
  <xr:revisionPtr revIDLastSave="0" documentId="8_{5493FF89-4E32-47D1-AC43-976B2BF56B27}" xr6:coauthVersionLast="47" xr6:coauthVersionMax="47" xr10:uidLastSave="{00000000-0000-0000-0000-000000000000}"/>
  <bookViews>
    <workbookView xWindow="-120" yWindow="-120" windowWidth="20730" windowHeight="11760" xr2:uid="{00000000-000D-0000-FFFF-FFFF00000000}"/>
  </bookViews>
  <sheets>
    <sheet name="CDSNA ONE STOP P1" sheetId="14" r:id="rId1"/>
    <sheet name="CDSNA ONE STOP P2" sheetId="13" r:id="rId2"/>
    <sheet name="CDSNA ONE STOP P3" sheetId="11" r:id="rId3"/>
    <sheet name="CDSNA ONE STOP P4" sheetId="15" r:id="rId4"/>
  </sheets>
  <definedNames>
    <definedName name="_xlnm.Print_Area" localSheetId="0">'CDSNA ONE STOP P1'!$C$2:$U$35</definedName>
    <definedName name="_xlnm.Print_Area" localSheetId="1">'CDSNA ONE STOP P2'!$C$2:$U$25</definedName>
    <definedName name="_xlnm.Print_Area" localSheetId="2">'CDSNA ONE STOP P3'!$C$1:$U$40</definedName>
    <definedName name="_xlnm.Print_Area" localSheetId="3">'CDSNA ONE STOP P4'!$C$1:$V$32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3" l="1"/>
  <c r="S14" i="13"/>
  <c r="T14" i="13" s="1"/>
  <c r="S15" i="13"/>
  <c r="T15" i="13" s="1"/>
  <c r="L18" i="14"/>
  <c r="E23" i="15"/>
  <c r="E24" i="15"/>
  <c r="E25" i="15"/>
  <c r="E26" i="15"/>
  <c r="E27" i="15"/>
  <c r="E28" i="15"/>
  <c r="E29" i="15"/>
  <c r="E30" i="15"/>
  <c r="E31" i="15"/>
  <c r="E32" i="15"/>
  <c r="D34" i="15"/>
  <c r="E22" i="15" s="1"/>
  <c r="T8" i="13"/>
  <c r="H7" i="14"/>
  <c r="H20" i="14" s="1"/>
  <c r="S22" i="13"/>
  <c r="T22" i="13" s="1"/>
  <c r="S13" i="13"/>
  <c r="T13" i="13" s="1"/>
  <c r="S19" i="13"/>
  <c r="T19" i="13" s="1"/>
  <c r="Z15" i="11"/>
  <c r="Z14" i="11"/>
  <c r="Z13" i="11"/>
  <c r="Z12" i="11"/>
  <c r="X15" i="11"/>
  <c r="X14" i="11"/>
  <c r="X13" i="11"/>
  <c r="X12" i="11"/>
  <c r="X10" i="13"/>
  <c r="X17" i="13"/>
  <c r="X16" i="13"/>
  <c r="X15" i="13"/>
  <c r="X14" i="13"/>
  <c r="X13" i="13"/>
  <c r="X12" i="13"/>
  <c r="X11" i="13"/>
  <c r="X9" i="13"/>
  <c r="X8" i="13"/>
  <c r="X7" i="13"/>
  <c r="E13" i="15"/>
  <c r="E18" i="15" s="1"/>
  <c r="I17" i="11"/>
  <c r="I16" i="11"/>
  <c r="I15" i="11"/>
  <c r="I14" i="11"/>
  <c r="D17" i="11"/>
  <c r="D16" i="11"/>
  <c r="D15" i="11"/>
  <c r="E12" i="15"/>
  <c r="E20" i="15" s="1"/>
  <c r="K17" i="11"/>
  <c r="F17" i="11"/>
  <c r="K16" i="11"/>
  <c r="F16" i="11"/>
  <c r="F15" i="11"/>
  <c r="K15" i="11"/>
  <c r="S24" i="13"/>
  <c r="T24" i="13" s="1"/>
  <c r="T11" i="13"/>
  <c r="T10" i="13"/>
  <c r="T9" i="13"/>
  <c r="T7" i="13"/>
  <c r="E21" i="11"/>
  <c r="J21" i="11"/>
  <c r="E19" i="15" l="1"/>
  <c r="T25" i="13"/>
  <c r="J39" i="14" s="1"/>
  <c r="X16" i="11"/>
  <c r="Z16" i="11"/>
  <c r="X18" i="13"/>
  <c r="F41" i="14" s="1"/>
  <c r="I18" i="14"/>
  <c r="D14" i="11"/>
  <c r="E11" i="15"/>
  <c r="E21" i="15" s="1"/>
  <c r="K14" i="11"/>
  <c r="K21" i="11" s="1"/>
  <c r="F14" i="11"/>
  <c r="F21" i="11" s="1"/>
  <c r="W19" i="11" l="1"/>
  <c r="H41" i="14" s="1"/>
  <c r="J41" i="14" s="1"/>
  <c r="Q12" i="14" s="1"/>
  <c r="K12" i="14"/>
  <c r="H39" i="14"/>
  <c r="I12" i="14"/>
  <c r="G39" i="14"/>
  <c r="M12" i="14"/>
  <c r="H30" i="14"/>
  <c r="H31" i="14" s="1"/>
  <c r="O18" i="14"/>
  <c r="L39" i="14" l="1"/>
  <c r="O12" i="14" s="1"/>
  <c r="S12" i="14"/>
  <c r="H3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14" authorId="0" shapeId="0" xr:uid="{00000000-0006-0000-0200-000001000000}">
      <text>
        <r>
          <rPr>
            <b/>
            <sz val="9"/>
            <color indexed="81"/>
            <rFont val="Tahoma"/>
            <family val="2"/>
          </rPr>
          <t>Owner: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E16" authorId="0" shapeId="0" xr:uid="{00000000-0006-0000-0300-000001000000}">
      <text>
        <r>
          <rPr>
            <b/>
            <sz val="9"/>
            <color indexed="81"/>
            <rFont val="Tahoma"/>
            <family val="2"/>
          </rPr>
          <t>Owner:</t>
        </r>
        <r>
          <rPr>
            <sz val="9"/>
            <color indexed="81"/>
            <rFont val="Tahoma"/>
            <family val="2"/>
          </rPr>
          <t xml:space="preserve">
</t>
        </r>
      </text>
    </comment>
  </commentList>
</comments>
</file>

<file path=xl/sharedStrings.xml><?xml version="1.0" encoding="utf-8"?>
<sst xmlns="http://schemas.openxmlformats.org/spreadsheetml/2006/main" count="253" uniqueCount="182">
  <si>
    <t>BL</t>
  </si>
  <si>
    <t>GR</t>
  </si>
  <si>
    <t>FESTIVAL NAME:</t>
  </si>
  <si>
    <t>There are separate reporting boxes for</t>
  </si>
  <si>
    <t>and</t>
  </si>
  <si>
    <t>NEW MEMBERS</t>
  </si>
  <si>
    <t>MEMBERS RENEWING</t>
  </si>
  <si>
    <t>NEW MEMBER JOINING</t>
  </si>
  <si>
    <t>@ EVENT</t>
  </si>
  <si>
    <t>MEMBER RENEWING</t>
  </si>
  <si>
    <t>MEMBERSHIP TYPE &amp; AMOUNT</t>
  </si>
  <si>
    <t>DUES COLLECTED</t>
  </si>
  <si>
    <t>1-year</t>
  </si>
  <si>
    <t>LIFE 59</t>
  </si>
  <si>
    <t>3-year</t>
  </si>
  <si>
    <t>LIFE 60</t>
  </si>
  <si>
    <t>TOTALS</t>
  </si>
  <si>
    <t># of    Type</t>
  </si>
  <si>
    <t>LINE OPTIONS for the VERIFICATION Form</t>
  </si>
  <si>
    <t>MEM TYPE</t>
  </si>
  <si>
    <t>PAYMENT</t>
  </si>
  <si>
    <t>R = Renew</t>
  </si>
  <si>
    <t>N = New or</t>
  </si>
  <si>
    <t>$ AMT</t>
  </si>
  <si>
    <t>PAY OPTION</t>
  </si>
  <si>
    <t>N = New</t>
  </si>
  <si>
    <t>R = RENEW</t>
  </si>
  <si>
    <t>CH = CHECK</t>
  </si>
  <si>
    <t>CA = CASH</t>
  </si>
  <si>
    <t>(Life mem UNDER                              60 yr old)</t>
  </si>
  <si>
    <t>(Life mem 60 yr old +)</t>
  </si>
  <si>
    <t>TOTAL NEW MEMBER DUES COLLECTED and TOTAL RENEWING MEMBERS DUES COLLECTED sales total are used as a check &amp; balance against the MEMBERSHIP INFO VERIFICATION FROM on the next page.  These two amounts are also reported on the ONE STOP FINANCIAL REPORT for TREASURER.</t>
  </si>
  <si>
    <t>Regents will receive a 10% Commission on any Store Goods sold.  Commissions can be reported on page 3 of the ONE STOP form.</t>
  </si>
  <si>
    <t xml:space="preserve">                                                                                                DESCRIPYION OF ITEM</t>
  </si>
  <si>
    <t xml:space="preserve">   Cookbook - The Douglas Larder</t>
  </si>
  <si>
    <t xml:space="preserve">   A Guide to Douglas Landmarks</t>
  </si>
  <si>
    <t xml:space="preserve">L </t>
  </si>
  <si>
    <t xml:space="preserve">M </t>
  </si>
  <si>
    <t xml:space="preserve">XL </t>
  </si>
  <si>
    <t xml:space="preserve">2X </t>
  </si>
  <si>
    <t xml:space="preserve"> # sold of Size:</t>
  </si>
  <si>
    <t xml:space="preserve">S </t>
  </si>
  <si>
    <t xml:space="preserve">3X </t>
  </si>
  <si>
    <t xml:space="preserve">  OTHER - Please List</t>
  </si>
  <si>
    <t xml:space="preserve">Description:  </t>
  </si>
  <si>
    <t xml:space="preserve">L  </t>
  </si>
  <si>
    <t>TOTAL COLLECTED</t>
  </si>
  <si>
    <t xml:space="preserve">ST/PR: </t>
  </si>
  <si>
    <t xml:space="preserve">ZIP: </t>
  </si>
  <si>
    <t xml:space="preserve">   Lapel Pin - Belted Heart of Bruce</t>
  </si>
  <si>
    <t xml:space="preserve">   Cap Badge - Heart of Bruce Pewter (CDSNA Exclusive design)</t>
  </si>
  <si>
    <t xml:space="preserve">   Kilt Pin - Sword-Heart of Bruce Pewter (CDSNA Exclusive design)</t>
  </si>
  <si>
    <t>COSTS/EXPENSES</t>
  </si>
  <si>
    <t xml:space="preserve">REGENT PHONE: </t>
  </si>
  <si>
    <t xml:space="preserve">REGENT EMAIL: </t>
  </si>
  <si>
    <t xml:space="preserve">CITY: </t>
  </si>
  <si>
    <t xml:space="preserve">REGENT ADDRESS: </t>
  </si>
  <si>
    <t xml:space="preserve"> Travel: Total # of Miles </t>
  </si>
  <si>
    <t xml:space="preserve"> Game/Tent Fees:</t>
  </si>
  <si>
    <t xml:space="preserve"> Lodgings:</t>
  </si>
  <si>
    <t xml:space="preserve"> Meals:</t>
  </si>
  <si>
    <t>TOTAL MONIES COLLECTED</t>
  </si>
  <si>
    <t>NEW</t>
  </si>
  <si>
    <t>MEMBER</t>
  </si>
  <si>
    <t>DUES</t>
  </si>
  <si>
    <t>RENEWING</t>
  </si>
  <si>
    <t>MEMBERS</t>
  </si>
  <si>
    <t>STORE</t>
  </si>
  <si>
    <t>GOODS</t>
  </si>
  <si>
    <t>SALES</t>
  </si>
  <si>
    <t>TOTAL</t>
  </si>
  <si>
    <t>MONIES</t>
  </si>
  <si>
    <t>COLLECTED</t>
  </si>
  <si>
    <t>Other (describe):</t>
  </si>
  <si>
    <r>
      <rPr>
        <b/>
        <sz val="16"/>
        <color rgb="FFFF0000"/>
        <rFont val="Calibri"/>
        <family val="2"/>
        <scheme val="minor"/>
      </rPr>
      <t xml:space="preserve">TOTAL COSTS/EXPENSES </t>
    </r>
    <r>
      <rPr>
        <b/>
        <sz val="12"/>
        <color rgb="FFFF0000"/>
        <rFont val="Calibri"/>
        <family val="2"/>
        <scheme val="minor"/>
      </rPr>
      <t>for this Event</t>
    </r>
  </si>
  <si>
    <t>REIMBURSEMENT &amp; COMMISSION</t>
  </si>
  <si>
    <t xml:space="preserve">CDSNA allows a per event reimbursement of $125.  </t>
  </si>
  <si>
    <t xml:space="preserve"> days) event, with CDSNA approval &amp; at CDSNA discretion.</t>
  </si>
  <si>
    <t>(This amount is optional &amp; related to your costs &amp; expenses.)</t>
  </si>
  <si>
    <t>REIMBURSEMENT REQUESTED</t>
  </si>
  <si>
    <t>STORE GOODS SALES COMMISSION</t>
  </si>
  <si>
    <t>TOTAL STORE GOODS SALES=</t>
  </si>
  <si>
    <t xml:space="preserve">COMMISSION  </t>
  </si>
  <si>
    <t>Amount to Regent</t>
  </si>
  <si>
    <t>CDSNA Regent Affirmation &amp; Signature</t>
  </si>
  <si>
    <t>CDSNA Acknowledgement &amp; Approval</t>
  </si>
  <si>
    <t xml:space="preserve">Date: </t>
  </si>
  <si>
    <t>Reimbursement Amount</t>
  </si>
  <si>
    <t>Approved by:</t>
  </si>
  <si>
    <t>(Signature of CDSNA Secretary)</t>
  </si>
  <si>
    <t>I have read and accept the Payment Reconciliation</t>
  </si>
  <si>
    <t>Instructions.</t>
  </si>
  <si>
    <t>(Your typed signature, if sending digital copy)</t>
  </si>
  <si>
    <t>(Signature of CDSNA Regent)</t>
  </si>
  <si>
    <t>CONTRIBUTION TO CDSNA</t>
  </si>
  <si>
    <t>TOTAL COST/EXPENSES for this EVENT</t>
  </si>
  <si>
    <t>less REIMBURSEMENT REQUESTED</t>
  </si>
  <si>
    <t>= CONTRIBUTION to CDSNA</t>
  </si>
  <si>
    <t>COST</t>
  </si>
  <si>
    <t>CONTRIB</t>
  </si>
  <si>
    <t xml:space="preserve"> REIMBURSEMENT CANNOT EXCEED the COSTS.</t>
  </si>
  <si>
    <t>The CONTRIBUTION = 0.</t>
  </si>
  <si>
    <t>MEMBERSHIP INFO VERIFICATION FORM EXAMPLES</t>
  </si>
  <si>
    <t>N</t>
  </si>
  <si>
    <t>R</t>
  </si>
  <si>
    <t>CA</t>
  </si>
  <si>
    <t>CH</t>
  </si>
  <si>
    <t>Douglas</t>
  </si>
  <si>
    <t>Another</t>
  </si>
  <si>
    <t>JACKSON</t>
  </si>
  <si>
    <t>JACK</t>
  </si>
  <si>
    <t>Glendinning</t>
  </si>
  <si>
    <t>Olivia Morton</t>
  </si>
  <si>
    <t>anotherdouglas@decimalpi.com</t>
  </si>
  <si>
    <t>babyjj@goofmail.net</t>
  </si>
  <si>
    <t>OMG1212@awesome.me</t>
  </si>
  <si>
    <t>997 633 2233</t>
  </si>
  <si>
    <t>234 567 8901</t>
  </si>
  <si>
    <t>314 159 2635</t>
  </si>
  <si>
    <r>
      <rPr>
        <b/>
        <sz val="14"/>
        <color theme="1"/>
        <rFont val="Calibri"/>
        <family val="2"/>
        <scheme val="minor"/>
      </rPr>
      <t xml:space="preserve">      PLEASE PRINT   </t>
    </r>
    <r>
      <rPr>
        <b/>
        <sz val="16"/>
        <color theme="1"/>
        <rFont val="Calibri"/>
        <family val="2"/>
        <scheme val="minor"/>
      </rPr>
      <t xml:space="preserve">           MEMBERSHIP INFO VERIFICATION FORM – Please fill &amp; verify each field   (This information is required by the CDSNA Secretary)</t>
    </r>
  </si>
  <si>
    <t>MEM TYPE (see below)</t>
  </si>
  <si>
    <t>PAYMENT (see below)</t>
  </si>
  <si>
    <t>NEW or</t>
  </si>
  <si>
    <t>RENEW</t>
  </si>
  <si>
    <t>MEM</t>
  </si>
  <si>
    <t>Option</t>
  </si>
  <si>
    <t>Pay</t>
  </si>
  <si>
    <t>EMAIL</t>
  </si>
  <si>
    <t>PHONE</t>
  </si>
  <si>
    <t>1-yr</t>
  </si>
  <si>
    <t>3-yr</t>
  </si>
  <si>
    <t>Record all membership sales in the appropriate boxes below.</t>
  </si>
  <si>
    <t>The "LINE OPTIONS for the VERIFICATION FORM" box below and the "MEMBERSHIP INFO VERIFICATION FORM EXAMPLE" at the top of the next page are for use in completing the MEMBERSHIP INFO VERIFICATION FORM found on the following page.  If you have any questions about how to complete the MEMBERSHIP INFO VERIFICATION FORM, please contact your Assistant VP (East, Central or West) or the CDSNA Secretary.  As with any form, PLEASE PRINT or word process.</t>
  </si>
  <si>
    <t>MEM OPTION</t>
  </si>
  <si>
    <t>ATTN REGENT: ACTIVE (dues current) MEMBERSHIP IS REQUIRED TO REMAIN A CDSNA REGENT.</t>
  </si>
  <si>
    <t>If the CONTRIBUTION AMOUNT is NEGATIVE,</t>
  </si>
  <si>
    <t>An additional $100 may be claimed for a multi-day (2-4 full</t>
  </si>
  <si>
    <t>(Commission = Total Sales x 10%)</t>
  </si>
  <si>
    <t>I affirm that the information entered in these pages is</t>
  </si>
  <si>
    <t>true and correct, to the best of my abilities.</t>
  </si>
  <si>
    <t>CC - Credit Card</t>
  </si>
  <si>
    <t>CC</t>
  </si>
  <si>
    <t>Zero Commission table</t>
  </si>
  <si>
    <t>Less REIMB</t>
  </si>
  <si>
    <t>NO</t>
  </si>
  <si>
    <t>YES</t>
  </si>
  <si>
    <t>via CC</t>
  </si>
  <si>
    <t>MEM Table</t>
  </si>
  <si>
    <t>total CC</t>
  </si>
  <si>
    <t>Total CC Monies</t>
  </si>
  <si>
    <t>Total monies collected</t>
  </si>
  <si>
    <t>Pay Op</t>
  </si>
  <si>
    <t>NEW /RENEW</t>
  </si>
  <si>
    <t># by CC</t>
  </si>
  <si>
    <t xml:space="preserve">             COLOR:</t>
  </si>
  <si>
    <t>(directly to  CDSNA acct)</t>
  </si>
  <si>
    <t>1-YR</t>
  </si>
  <si>
    <t>3-YR</t>
  </si>
  <si>
    <t>LF-59</t>
  </si>
  <si>
    <t xml:space="preserve">LF-60 </t>
  </si>
  <si>
    <t>LF-60</t>
  </si>
  <si>
    <t xml:space="preserve">                                  TOTAL SOLD    TOTAL $</t>
  </si>
  <si>
    <t># OF CC</t>
  </si>
  <si>
    <t>I WANT REIMBURSEMENT AND COMMISSIONS</t>
  </si>
  <si>
    <t>MONEY</t>
  </si>
  <si>
    <t>OWED</t>
  </si>
  <si>
    <t>CDSNA</t>
  </si>
  <si>
    <t xml:space="preserve">REGENT NAME: </t>
  </si>
  <si>
    <t>FIRST NAME &amp; Middle</t>
  </si>
  <si>
    <t>LAST NAME</t>
  </si>
  <si>
    <t>ATTN REGENTS: Regents are required to report any/all Store Goods sales.  Maintaining accurate Store Goods records is a requirement of our CDSNA 501(c)3 status.</t>
  </si>
  <si>
    <t xml:space="preserve">   Woman's Winged Heart T-Shirt - Adult S-2X - BLACK Only</t>
  </si>
  <si>
    <t xml:space="preserve">   Castle Dangerous T-Shirt - Adult S-3X (Men's Sizes) - Navy Only</t>
  </si>
  <si>
    <t>Men's Polo Shirt - Adult - S-3X     Embroidered Shield - In Blue (BL) or Green (GR)</t>
  </si>
  <si>
    <t>CDSNA  ONE STOP  PAGE 2 of 4 - CDSNA STORE GOODS SALES REPORT &amp; RECONCILIATION FORM</t>
  </si>
  <si>
    <t>CDSNA ONE STOP PAGE 1 of 4 - FINANCIAL REPORT for TREASURER</t>
  </si>
  <si>
    <t>CDSNA  ONE STOP PAGE 3 of 4 - REPORT for SECRETARY</t>
  </si>
  <si>
    <t>CDSNA  ONE STOP PAGE 4 0F 4 - REPORT for SECRETARY</t>
  </si>
  <si>
    <t>IF YOU WOULD LIKE TO RENEW YOUR MEMBERSHIP AND PAY WITH A PORTION OF YOUR REGENT REIMBURSEMENT, BE SURE TO INCLUDE</t>
  </si>
  <si>
    <t xml:space="preserve"> YOURSELF AS A RENEWING MEMBER IN THE FORM ABOVE.  INDICATE THE $AMT OF YOUR CHOICE AND LIST “REIMB” IN THE PAY OPTION CELL.</t>
  </si>
  <si>
    <t>The data entered below does not transfer to any other pages.</t>
  </si>
  <si>
    <t>Email copies of each NEW or RENEWING Member’s Application Form to the Secretary when sending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</si>
</sst>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lt;=9999999]###\-####;\(###\)\ ###\-####"/>
  </numFmts>
  <fonts count="64" x14ac:knownFonts="1">
    <font>
      <sz val="12"/>
      <color theme="1"/>
      <name val="Calibri"/>
      <family val="2"/>
      <scheme val="minor"/>
    </font>
    <font>
      <u/>
      <sz val="12"/>
      <color theme="10"/>
      <name val="Calibri"/>
      <family val="2"/>
      <scheme val="minor"/>
    </font>
    <font>
      <b/>
      <sz val="12"/>
      <color theme="1"/>
      <name val="Calibri"/>
      <family val="2"/>
      <scheme val="minor"/>
    </font>
    <font>
      <sz val="16"/>
      <color theme="1"/>
      <name val="Calibri"/>
      <family val="2"/>
      <scheme val="minor"/>
    </font>
    <font>
      <b/>
      <sz val="24"/>
      <color theme="1"/>
      <name val="Calibri"/>
      <family val="2"/>
      <scheme val="minor"/>
    </font>
    <font>
      <b/>
      <sz val="16"/>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2"/>
      <color rgb="FFFF0000"/>
      <name val="Calibri"/>
      <family val="2"/>
      <scheme val="minor"/>
    </font>
    <font>
      <b/>
      <sz val="12"/>
      <color theme="9" tint="0.79998168889431442"/>
      <name val="Calibri"/>
      <family val="2"/>
      <scheme val="minor"/>
    </font>
    <font>
      <sz val="24"/>
      <color rgb="FFFF0000"/>
      <name val="Calibri"/>
      <family val="2"/>
      <scheme val="minor"/>
    </font>
    <font>
      <sz val="12"/>
      <color rgb="FFFF0000"/>
      <name val="Calibri"/>
      <family val="2"/>
      <scheme val="minor"/>
    </font>
    <font>
      <sz val="9"/>
      <color indexed="81"/>
      <name val="Tahoma"/>
      <family val="2"/>
    </font>
    <font>
      <b/>
      <sz val="9"/>
      <color indexed="81"/>
      <name val="Tahoma"/>
      <family val="2"/>
    </font>
    <font>
      <b/>
      <sz val="20"/>
      <color theme="1"/>
      <name val="Calibri"/>
      <family val="2"/>
      <scheme val="minor"/>
    </font>
    <font>
      <b/>
      <sz val="12"/>
      <color theme="5" tint="0.79998168889431442"/>
      <name val="Calibri"/>
      <family val="2"/>
      <scheme val="minor"/>
    </font>
    <font>
      <u/>
      <sz val="14"/>
      <color theme="10"/>
      <name val="Calibri"/>
      <family val="2"/>
      <scheme val="minor"/>
    </font>
    <font>
      <b/>
      <sz val="18"/>
      <color theme="0"/>
      <name val="Calibri"/>
      <family val="2"/>
      <scheme val="minor"/>
    </font>
    <font>
      <sz val="18"/>
      <color theme="0"/>
      <name val="Calibri"/>
      <family val="2"/>
      <scheme val="minor"/>
    </font>
    <font>
      <b/>
      <sz val="12"/>
      <color theme="0"/>
      <name val="Calibri"/>
      <family val="2"/>
      <scheme val="minor"/>
    </font>
    <font>
      <sz val="12"/>
      <color theme="0"/>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6"/>
      <color theme="0"/>
      <name val="Calibri"/>
      <family val="2"/>
      <scheme val="minor"/>
    </font>
    <font>
      <b/>
      <sz val="12"/>
      <name val="Calibri"/>
      <family val="2"/>
      <scheme val="minor"/>
    </font>
    <font>
      <sz val="18"/>
      <name val="Calibri"/>
      <family val="2"/>
      <scheme val="minor"/>
    </font>
    <font>
      <b/>
      <sz val="16"/>
      <name val="Calibri"/>
      <family val="2"/>
      <scheme val="minor"/>
    </font>
    <font>
      <sz val="16"/>
      <name val="Calibri"/>
      <family val="2"/>
      <scheme val="minor"/>
    </font>
    <font>
      <b/>
      <sz val="14"/>
      <name val="Calibri"/>
      <family val="2"/>
      <scheme val="minor"/>
    </font>
    <font>
      <b/>
      <sz val="18"/>
      <name val="Calibri"/>
      <family val="2"/>
      <scheme val="minor"/>
    </font>
    <font>
      <sz val="12"/>
      <name val="Calibri"/>
      <family val="2"/>
      <scheme val="minor"/>
    </font>
    <font>
      <b/>
      <sz val="20"/>
      <color theme="0"/>
      <name val="Calibri"/>
      <family val="2"/>
      <scheme val="minor"/>
    </font>
    <font>
      <sz val="20"/>
      <color theme="0"/>
      <name val="Calibri"/>
      <family val="2"/>
      <scheme val="minor"/>
    </font>
    <font>
      <b/>
      <sz val="18"/>
      <color rgb="FFC00000"/>
      <name val="Calibri"/>
      <family val="2"/>
      <scheme val="minor"/>
    </font>
    <font>
      <b/>
      <sz val="15"/>
      <color theme="1"/>
      <name val="Calibri"/>
      <family val="2"/>
      <scheme val="minor"/>
    </font>
    <font>
      <b/>
      <sz val="16"/>
      <color rgb="FFFF0000"/>
      <name val="Calibri"/>
      <family val="2"/>
      <scheme val="minor"/>
    </font>
    <font>
      <b/>
      <sz val="13"/>
      <color theme="1"/>
      <name val="Calibri"/>
      <family val="2"/>
      <scheme val="minor"/>
    </font>
    <font>
      <b/>
      <sz val="13"/>
      <color theme="0"/>
      <name val="Calibri"/>
      <family val="2"/>
      <scheme val="minor"/>
    </font>
    <font>
      <b/>
      <sz val="14"/>
      <color rgb="FFFF0000"/>
      <name val="Calibri"/>
      <family val="2"/>
      <scheme val="minor"/>
    </font>
    <font>
      <sz val="14"/>
      <color rgb="FFFF0000"/>
      <name val="Calibri"/>
      <family val="2"/>
      <scheme val="minor"/>
    </font>
    <font>
      <b/>
      <sz val="14"/>
      <color rgb="FF00B050"/>
      <name val="Calibri"/>
      <family val="2"/>
      <scheme val="minor"/>
    </font>
    <font>
      <sz val="12"/>
      <color rgb="FF00B050"/>
      <name val="Calibri"/>
      <family val="2"/>
      <scheme val="minor"/>
    </font>
    <font>
      <b/>
      <sz val="12"/>
      <color theme="4" tint="0.39997558519241921"/>
      <name val="Calibri"/>
      <family val="2"/>
      <scheme val="minor"/>
    </font>
    <font>
      <b/>
      <sz val="16"/>
      <color theme="4" tint="0.39997558519241921"/>
      <name val="Calibri"/>
      <family val="2"/>
      <scheme val="minor"/>
    </font>
    <font>
      <b/>
      <u/>
      <sz val="16"/>
      <color theme="10"/>
      <name val="Calibri"/>
      <family val="2"/>
      <scheme val="minor"/>
    </font>
    <font>
      <sz val="24"/>
      <color theme="1"/>
      <name val="Calibri"/>
      <family val="2"/>
      <scheme val="minor"/>
    </font>
    <font>
      <b/>
      <sz val="22"/>
      <color theme="1"/>
      <name val="Calibri"/>
      <family val="2"/>
      <scheme val="minor"/>
    </font>
    <font>
      <sz val="22"/>
      <color theme="1"/>
      <name val="Calibri"/>
      <family val="2"/>
      <scheme val="minor"/>
    </font>
    <font>
      <sz val="13"/>
      <color theme="1"/>
      <name val="Calibri"/>
      <family val="2"/>
      <scheme val="minor"/>
    </font>
    <font>
      <sz val="13"/>
      <color theme="0"/>
      <name val="Calibri"/>
      <family val="2"/>
      <scheme val="minor"/>
    </font>
    <font>
      <b/>
      <sz val="16"/>
      <color rgb="FFC00000"/>
      <name val="Calibri"/>
      <family val="2"/>
      <scheme val="minor"/>
    </font>
    <font>
      <u/>
      <sz val="14"/>
      <color theme="0"/>
      <name val="Calibri"/>
      <family val="2"/>
      <scheme val="minor"/>
    </font>
    <font>
      <sz val="18"/>
      <color theme="1"/>
      <name val="Calibri"/>
      <family val="2"/>
      <scheme val="minor"/>
    </font>
    <font>
      <b/>
      <sz val="18"/>
      <color theme="7"/>
      <name val="Calibri"/>
      <family val="2"/>
      <scheme val="minor"/>
    </font>
    <font>
      <b/>
      <sz val="12"/>
      <color theme="7"/>
      <name val="Calibri"/>
      <family val="2"/>
      <scheme val="minor"/>
    </font>
    <font>
      <sz val="12"/>
      <color theme="7"/>
      <name val="Calibri"/>
      <family val="2"/>
      <scheme val="minor"/>
    </font>
    <font>
      <b/>
      <sz val="14"/>
      <color theme="7"/>
      <name val="Calibri"/>
      <family val="2"/>
      <scheme val="minor"/>
    </font>
    <font>
      <b/>
      <sz val="16"/>
      <color theme="7"/>
      <name val="Calibri"/>
      <family val="2"/>
      <scheme val="minor"/>
    </font>
    <font>
      <sz val="16"/>
      <color theme="7"/>
      <name val="Calibri"/>
      <family val="2"/>
      <scheme val="minor"/>
    </font>
    <font>
      <b/>
      <sz val="15"/>
      <color theme="7"/>
      <name val="Calibri"/>
      <family val="2"/>
      <scheme val="minor"/>
    </font>
    <font>
      <b/>
      <sz val="20"/>
      <color rgb="FFFF0000"/>
      <name val="Calibri"/>
      <family val="2"/>
      <scheme val="minor"/>
    </font>
    <font>
      <sz val="20"/>
      <color theme="1"/>
      <name val="Calibri"/>
      <family val="2"/>
      <scheme val="minor"/>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rgb="FFFFFF66"/>
        <bgColor indexed="64"/>
      </patternFill>
    </fill>
    <fill>
      <patternFill patternType="solid">
        <fgColor rgb="FF92D05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tint="-4.9989318521683403E-2"/>
        <bgColor indexed="64"/>
      </patternFill>
    </fill>
  </fills>
  <borders count="61">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theme="4" tint="0.39997558519241921"/>
      </left>
      <right style="thin">
        <color theme="4" tint="0.39997558519241921"/>
      </right>
      <top/>
      <bottom style="thin">
        <color theme="4" tint="0.39997558519241921"/>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700">
    <xf numFmtId="0" fontId="0" fillId="0" borderId="0" xfId="0"/>
    <xf numFmtId="0" fontId="0" fillId="0" borderId="0" xfId="0" applyAlignment="1">
      <alignment horizontal="center"/>
    </xf>
    <xf numFmtId="0" fontId="2" fillId="0" borderId="12" xfId="0" applyFont="1" applyBorder="1"/>
    <xf numFmtId="0" fontId="2" fillId="0" borderId="18" xfId="0" applyFont="1" applyBorder="1"/>
    <xf numFmtId="0" fontId="2" fillId="0" borderId="18" xfId="0" applyFont="1" applyBorder="1" applyAlignment="1">
      <alignment horizontal="center"/>
    </xf>
    <xf numFmtId="0" fontId="2" fillId="0" borderId="19" xfId="0" applyFont="1" applyBorder="1"/>
    <xf numFmtId="0" fontId="2" fillId="0" borderId="0" xfId="0" applyFont="1"/>
    <xf numFmtId="0" fontId="2" fillId="0" borderId="0" xfId="0" applyFont="1" applyAlignment="1">
      <alignment horizontal="center"/>
    </xf>
    <xf numFmtId="0" fontId="5" fillId="0" borderId="0" xfId="0" applyFont="1" applyAlignment="1">
      <alignment horizontal="center"/>
    </xf>
    <xf numFmtId="0" fontId="5" fillId="0" borderId="0" xfId="0" applyFont="1"/>
    <xf numFmtId="164" fontId="2" fillId="0" borderId="0" xfId="0" applyNumberFormat="1" applyFont="1" applyAlignment="1">
      <alignment horizontal="center"/>
    </xf>
    <xf numFmtId="4" fontId="2" fillId="0" borderId="0" xfId="0" applyNumberFormat="1" applyFont="1"/>
    <xf numFmtId="0" fontId="2" fillId="3" borderId="0" xfId="0" applyFont="1" applyFill="1"/>
    <xf numFmtId="0" fontId="2" fillId="3" borderId="0" xfId="0" applyFont="1" applyFill="1" applyAlignment="1">
      <alignment horizontal="center"/>
    </xf>
    <xf numFmtId="0" fontId="2" fillId="6" borderId="0" xfId="0" applyFont="1" applyFill="1"/>
    <xf numFmtId="0" fontId="2" fillId="6" borderId="0" xfId="0" applyFont="1" applyFill="1" applyAlignment="1">
      <alignment horizontal="center"/>
    </xf>
    <xf numFmtId="0" fontId="5" fillId="3" borderId="0" xfId="0" applyFont="1" applyFill="1" applyAlignment="1">
      <alignment horizontal="center"/>
    </xf>
    <xf numFmtId="0" fontId="9" fillId="0" borderId="0" xfId="0" applyFont="1"/>
    <xf numFmtId="0" fontId="9" fillId="0" borderId="0" xfId="0" applyFont="1" applyAlignment="1">
      <alignment horizontal="center"/>
    </xf>
    <xf numFmtId="0" fontId="5" fillId="3" borderId="0" xfId="0" applyFont="1" applyFill="1"/>
    <xf numFmtId="0" fontId="2" fillId="3" borderId="13" xfId="0" applyFont="1" applyFill="1" applyBorder="1"/>
    <xf numFmtId="0" fontId="5" fillId="3" borderId="13" xfId="0" applyFont="1" applyFill="1" applyBorder="1" applyAlignment="1">
      <alignment horizontal="center"/>
    </xf>
    <xf numFmtId="0" fontId="5" fillId="3" borderId="13" xfId="0" applyFont="1" applyFill="1" applyBorder="1"/>
    <xf numFmtId="0" fontId="7" fillId="0" borderId="0" xfId="0" applyFont="1" applyAlignment="1">
      <alignment horizontal="left"/>
    </xf>
    <xf numFmtId="0" fontId="2" fillId="0" borderId="0" xfId="0" applyFont="1" applyAlignment="1">
      <alignment horizontal="left"/>
    </xf>
    <xf numFmtId="0" fontId="20" fillId="3" borderId="0" xfId="0" applyFont="1" applyFill="1" applyAlignment="1">
      <alignment horizontal="center"/>
    </xf>
    <xf numFmtId="164" fontId="20" fillId="3" borderId="0" xfId="0" applyNumberFormat="1" applyFont="1" applyFill="1" applyAlignment="1">
      <alignment horizontal="center"/>
    </xf>
    <xf numFmtId="0" fontId="25" fillId="3" borderId="0" xfId="0" applyFont="1" applyFill="1" applyAlignment="1">
      <alignment horizontal="center"/>
    </xf>
    <xf numFmtId="49" fontId="2" fillId="3" borderId="0" xfId="0" applyNumberFormat="1" applyFont="1" applyFill="1" applyAlignment="1">
      <alignment horizontal="center"/>
    </xf>
    <xf numFmtId="0" fontId="22" fillId="3" borderId="0" xfId="0" applyFont="1" applyFill="1" applyAlignment="1">
      <alignment horizontal="center" vertical="center"/>
    </xf>
    <xf numFmtId="0" fontId="25" fillId="3" borderId="0" xfId="0" applyFont="1" applyFill="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center" vertical="center"/>
    </xf>
    <xf numFmtId="0" fontId="20" fillId="3" borderId="0" xfId="0" applyFont="1" applyFill="1"/>
    <xf numFmtId="0" fontId="24" fillId="3" borderId="0" xfId="0" applyFont="1" applyFill="1" applyAlignment="1">
      <alignment horizontal="center" vertical="center"/>
    </xf>
    <xf numFmtId="49" fontId="2" fillId="3" borderId="0" xfId="0" applyNumberFormat="1" applyFont="1" applyFill="1"/>
    <xf numFmtId="0" fontId="0" fillId="3" borderId="0" xfId="0" applyFill="1"/>
    <xf numFmtId="4" fontId="2" fillId="3" borderId="0" xfId="0" applyNumberFormat="1" applyFont="1" applyFill="1"/>
    <xf numFmtId="164" fontId="2" fillId="3" borderId="0" xfId="0" applyNumberFormat="1" applyFont="1" applyFill="1" applyAlignment="1">
      <alignment horizontal="center"/>
    </xf>
    <xf numFmtId="0" fontId="25" fillId="9" borderId="0" xfId="0" applyFont="1" applyFill="1" applyAlignment="1">
      <alignment horizontal="center" vertical="center"/>
    </xf>
    <xf numFmtId="0" fontId="27" fillId="3" borderId="0" xfId="0" applyFont="1" applyFill="1"/>
    <xf numFmtId="6"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28" fillId="3" borderId="0" xfId="0" applyFont="1" applyFill="1" applyAlignment="1">
      <alignment horizontal="right"/>
    </xf>
    <xf numFmtId="0" fontId="22" fillId="3" borderId="0" xfId="0" applyFont="1" applyFill="1"/>
    <xf numFmtId="0" fontId="28" fillId="3" borderId="0" xfId="0" applyFont="1" applyFill="1"/>
    <xf numFmtId="0" fontId="28" fillId="3" borderId="0" xfId="0" applyFont="1" applyFill="1" applyAlignment="1">
      <alignment horizontal="center" vertical="center"/>
    </xf>
    <xf numFmtId="0" fontId="28" fillId="3" borderId="0" xfId="0" applyFont="1" applyFill="1" applyAlignment="1">
      <alignment horizontal="left"/>
    </xf>
    <xf numFmtId="0" fontId="5" fillId="0" borderId="7" xfId="0" applyFont="1" applyBorder="1"/>
    <xf numFmtId="0" fontId="0" fillId="0" borderId="7" xfId="0" applyBorder="1"/>
    <xf numFmtId="0" fontId="24" fillId="3" borderId="0" xfId="0" applyFont="1" applyFill="1"/>
    <xf numFmtId="0" fontId="19" fillId="3" borderId="0" xfId="0" applyFont="1" applyFill="1"/>
    <xf numFmtId="0" fontId="23" fillId="3" borderId="0" xfId="0" applyFont="1" applyFill="1"/>
    <xf numFmtId="0" fontId="5" fillId="0" borderId="0" xfId="0" applyFont="1" applyAlignment="1">
      <alignment horizontal="left"/>
    </xf>
    <xf numFmtId="1" fontId="5" fillId="0" borderId="0" xfId="0" applyNumberFormat="1" applyFont="1" applyAlignment="1">
      <alignment horizontal="center" vertical="center"/>
    </xf>
    <xf numFmtId="1" fontId="5" fillId="3" borderId="0" xfId="0" applyNumberFormat="1" applyFont="1" applyFill="1" applyAlignment="1">
      <alignment horizontal="center" vertical="center"/>
    </xf>
    <xf numFmtId="164" fontId="5" fillId="3" borderId="0" xfId="0" applyNumberFormat="1" applyFont="1" applyFill="1" applyAlignment="1">
      <alignment horizontal="center" vertical="center"/>
    </xf>
    <xf numFmtId="164" fontId="5" fillId="3" borderId="0" xfId="0" applyNumberFormat="1" applyFont="1" applyFill="1" applyAlignment="1">
      <alignment horizontal="center"/>
    </xf>
    <xf numFmtId="0" fontId="29" fillId="0" borderId="0" xfId="0" applyFont="1" applyAlignment="1">
      <alignment horizontal="left"/>
    </xf>
    <xf numFmtId="6" fontId="5" fillId="3" borderId="0" xfId="0" applyNumberFormat="1" applyFont="1" applyFill="1" applyAlignment="1">
      <alignment horizontal="center" vertical="center"/>
    </xf>
    <xf numFmtId="0" fontId="26" fillId="0" borderId="0" xfId="0" applyFont="1" applyAlignment="1">
      <alignment horizontal="left"/>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28" fillId="0" borderId="0" xfId="0" applyFont="1" applyAlignment="1">
      <alignment horizontal="left" vertical="center"/>
    </xf>
    <xf numFmtId="0" fontId="21" fillId="3" borderId="0" xfId="0" applyFont="1" applyFill="1"/>
    <xf numFmtId="0" fontId="28" fillId="3" borderId="0" xfId="0" applyFont="1" applyFill="1" applyAlignment="1">
      <alignment horizontal="left" vertical="center"/>
    </xf>
    <xf numFmtId="0" fontId="28" fillId="0" borderId="0" xfId="0" applyFont="1" applyAlignment="1">
      <alignment horizontal="left"/>
    </xf>
    <xf numFmtId="38" fontId="5" fillId="3" borderId="0" xfId="0" applyNumberFormat="1" applyFont="1" applyFill="1" applyAlignment="1">
      <alignment horizontal="center" vertical="center"/>
    </xf>
    <xf numFmtId="164" fontId="0" fillId="0" borderId="0" xfId="0" applyNumberFormat="1" applyAlignment="1">
      <alignment horizontal="center" vertical="center"/>
    </xf>
    <xf numFmtId="0" fontId="33" fillId="3" borderId="0" xfId="0" applyFont="1" applyFill="1" applyAlignment="1">
      <alignment horizontal="right" vertical="center"/>
    </xf>
    <xf numFmtId="0" fontId="35" fillId="3" borderId="0" xfId="0" applyFont="1" applyFill="1" applyAlignment="1">
      <alignment horizontal="center" vertical="center"/>
    </xf>
    <xf numFmtId="0" fontId="6" fillId="0" borderId="2" xfId="0" applyFont="1" applyBorder="1" applyAlignment="1">
      <alignment horizontal="right" vertical="center"/>
    </xf>
    <xf numFmtId="0" fontId="37" fillId="0" borderId="25" xfId="0" applyFont="1" applyBorder="1" applyAlignment="1">
      <alignment horizontal="left" vertical="center"/>
    </xf>
    <xf numFmtId="0" fontId="6" fillId="0" borderId="26" xfId="0" applyFont="1" applyBorder="1" applyAlignment="1">
      <alignment horizontal="right" vertical="center"/>
    </xf>
    <xf numFmtId="0" fontId="28" fillId="3" borderId="0" xfId="0" applyFont="1" applyFill="1" applyAlignment="1">
      <alignment horizontal="right" vertical="center"/>
    </xf>
    <xf numFmtId="0" fontId="30" fillId="0" borderId="0" xfId="0" applyFont="1" applyAlignment="1">
      <alignment horizontal="left"/>
    </xf>
    <xf numFmtId="0" fontId="5" fillId="0" borderId="0" xfId="0" applyFont="1" applyAlignment="1">
      <alignment horizontal="center" vertical="center"/>
    </xf>
    <xf numFmtId="164" fontId="5" fillId="6" borderId="29" xfId="0" applyNumberFormat="1" applyFont="1" applyFill="1" applyBorder="1"/>
    <xf numFmtId="0" fontId="0" fillId="0" borderId="7" xfId="0" applyBorder="1" applyAlignment="1">
      <alignment horizontal="right"/>
    </xf>
    <xf numFmtId="0" fontId="28" fillId="0" borderId="8" xfId="0" applyFont="1" applyBorder="1" applyAlignment="1">
      <alignment horizontal="left"/>
    </xf>
    <xf numFmtId="0" fontId="28" fillId="3" borderId="7" xfId="0" applyFont="1" applyFill="1" applyBorder="1" applyAlignment="1">
      <alignment horizontal="right" vertical="center"/>
    </xf>
    <xf numFmtId="0" fontId="20" fillId="3" borderId="9" xfId="0" applyFont="1" applyFill="1" applyBorder="1" applyAlignment="1">
      <alignment horizontal="center"/>
    </xf>
    <xf numFmtId="0" fontId="20" fillId="3" borderId="12" xfId="0" applyFont="1" applyFill="1" applyBorder="1"/>
    <xf numFmtId="0" fontId="20" fillId="3" borderId="10" xfId="0" applyFont="1" applyFill="1" applyBorder="1"/>
    <xf numFmtId="0" fontId="28" fillId="3" borderId="7" xfId="0" applyFont="1" applyFill="1" applyBorder="1" applyAlignment="1">
      <alignment horizontal="center" vertical="center"/>
    </xf>
    <xf numFmtId="0" fontId="28" fillId="3" borderId="7" xfId="0" applyFont="1" applyFill="1" applyBorder="1" applyAlignment="1">
      <alignment horizontal="left"/>
    </xf>
    <xf numFmtId="0" fontId="28" fillId="3" borderId="7" xfId="0" applyFont="1" applyFill="1" applyBorder="1" applyAlignment="1">
      <alignment horizontal="left" vertical="center"/>
    </xf>
    <xf numFmtId="0" fontId="21" fillId="3" borderId="7" xfId="0" applyFont="1" applyFill="1" applyBorder="1" applyAlignment="1">
      <alignment horizontal="center" vertical="center"/>
    </xf>
    <xf numFmtId="0" fontId="0" fillId="0" borderId="8" xfId="0" applyBorder="1"/>
    <xf numFmtId="0" fontId="22" fillId="3" borderId="7" xfId="0" applyFont="1" applyFill="1" applyBorder="1" applyAlignment="1">
      <alignment horizontal="center" vertical="center"/>
    </xf>
    <xf numFmtId="0" fontId="21" fillId="3" borderId="12" xfId="0" applyFont="1" applyFill="1" applyBorder="1" applyAlignment="1">
      <alignment horizontal="center" vertical="center"/>
    </xf>
    <xf numFmtId="0" fontId="6" fillId="3" borderId="12" xfId="0" applyFont="1" applyFill="1" applyBorder="1" applyAlignment="1">
      <alignment horizontal="center" vertical="center"/>
    </xf>
    <xf numFmtId="0" fontId="0" fillId="3" borderId="12" xfId="0" applyFill="1" applyBorder="1"/>
    <xf numFmtId="0" fontId="0" fillId="0" borderId="10" xfId="0" applyBorder="1"/>
    <xf numFmtId="0" fontId="20" fillId="3" borderId="9" xfId="0" applyFont="1" applyFill="1" applyBorder="1" applyAlignment="1">
      <alignment horizontal="center" vertical="center"/>
    </xf>
    <xf numFmtId="0" fontId="5" fillId="3" borderId="0" xfId="0" applyFont="1" applyFill="1" applyAlignment="1">
      <alignment horizontal="right" vertical="center"/>
    </xf>
    <xf numFmtId="0" fontId="0" fillId="0" borderId="0" xfId="0" applyAlignment="1">
      <alignment horizontal="center" vertical="center"/>
    </xf>
    <xf numFmtId="164" fontId="5" fillId="0" borderId="0" xfId="0" applyNumberFormat="1" applyFont="1" applyAlignment="1">
      <alignment horizontal="center" vertical="center"/>
    </xf>
    <xf numFmtId="0" fontId="26" fillId="11" borderId="0" xfId="0" applyFont="1" applyFill="1" applyAlignment="1">
      <alignment horizontal="left"/>
    </xf>
    <xf numFmtId="0" fontId="2" fillId="11" borderId="0" xfId="0" applyFont="1" applyFill="1" applyAlignment="1">
      <alignment horizontal="left"/>
    </xf>
    <xf numFmtId="0" fontId="44" fillId="11" borderId="0" xfId="0" applyFont="1" applyFill="1" applyAlignment="1">
      <alignment horizontal="left"/>
    </xf>
    <xf numFmtId="0" fontId="45" fillId="11" borderId="0" xfId="0" applyFont="1" applyFill="1" applyAlignment="1">
      <alignment horizontal="center"/>
    </xf>
    <xf numFmtId="0" fontId="0" fillId="3" borderId="0" xfId="0" applyFill="1" applyAlignment="1">
      <alignment horizontal="right"/>
    </xf>
    <xf numFmtId="0" fontId="7" fillId="0" borderId="13" xfId="0" applyFont="1" applyBorder="1"/>
    <xf numFmtId="0" fontId="37" fillId="0" borderId="35" xfId="0" applyFont="1" applyBorder="1" applyAlignment="1">
      <alignment horizontal="left" vertical="center"/>
    </xf>
    <xf numFmtId="0" fontId="2" fillId="3" borderId="8" xfId="0" applyFont="1" applyFill="1" applyBorder="1"/>
    <xf numFmtId="0" fontId="2" fillId="0" borderId="8" xfId="0" applyFont="1" applyBorder="1"/>
    <xf numFmtId="0" fontId="5" fillId="4" borderId="2" xfId="0" applyFont="1" applyFill="1" applyBorder="1" applyAlignment="1">
      <alignment horizontal="center" vertical="center"/>
    </xf>
    <xf numFmtId="165" fontId="5" fillId="4" borderId="2" xfId="0" applyNumberFormat="1" applyFont="1" applyFill="1" applyBorder="1" applyAlignment="1">
      <alignment horizontal="center" vertical="center"/>
    </xf>
    <xf numFmtId="0" fontId="2" fillId="0" borderId="30" xfId="0" applyFont="1" applyBorder="1"/>
    <xf numFmtId="0" fontId="2" fillId="0" borderId="13" xfId="0" applyFont="1" applyBorder="1"/>
    <xf numFmtId="0" fontId="2" fillId="0" borderId="13" xfId="0" applyFont="1" applyBorder="1" applyAlignment="1">
      <alignment horizontal="center"/>
    </xf>
    <xf numFmtId="0" fontId="2" fillId="0" borderId="6" xfId="0" applyFont="1" applyBorder="1"/>
    <xf numFmtId="0" fontId="2" fillId="0" borderId="7" xfId="0" applyFont="1" applyBorder="1"/>
    <xf numFmtId="0" fontId="5" fillId="4" borderId="36" xfId="0" applyFont="1" applyFill="1" applyBorder="1" applyAlignment="1">
      <alignment horizontal="center" vertical="center"/>
    </xf>
    <xf numFmtId="49" fontId="28" fillId="16" borderId="24" xfId="0" applyNumberFormat="1" applyFont="1" applyFill="1" applyBorder="1" applyAlignment="1">
      <alignment horizontal="center"/>
    </xf>
    <xf numFmtId="1" fontId="29" fillId="16" borderId="3" xfId="0" applyNumberFormat="1" applyFont="1" applyFill="1" applyBorder="1" applyAlignment="1">
      <alignment horizontal="center"/>
    </xf>
    <xf numFmtId="49" fontId="28" fillId="16" borderId="3" xfId="0" applyNumberFormat="1" applyFont="1" applyFill="1" applyBorder="1" applyAlignment="1">
      <alignment horizontal="center"/>
    </xf>
    <xf numFmtId="49" fontId="5" fillId="6" borderId="24" xfId="0" applyNumberFormat="1" applyFont="1" applyFill="1" applyBorder="1" applyAlignment="1">
      <alignment horizontal="center"/>
    </xf>
    <xf numFmtId="49" fontId="5" fillId="6" borderId="3" xfId="0" applyNumberFormat="1" applyFont="1" applyFill="1" applyBorder="1" applyAlignment="1">
      <alignment horizontal="center"/>
    </xf>
    <xf numFmtId="49" fontId="5" fillId="6" borderId="43" xfId="0" applyNumberFormat="1" applyFont="1" applyFill="1" applyBorder="1" applyAlignment="1">
      <alignment horizontal="center"/>
    </xf>
    <xf numFmtId="49" fontId="5" fillId="6" borderId="44" xfId="0" applyNumberFormat="1" applyFont="1" applyFill="1" applyBorder="1" applyAlignment="1">
      <alignment horizontal="center"/>
    </xf>
    <xf numFmtId="165" fontId="5" fillId="4" borderId="2" xfId="0" applyNumberFormat="1" applyFont="1" applyFill="1" applyBorder="1" applyAlignment="1">
      <alignment horizontal="center"/>
    </xf>
    <xf numFmtId="165" fontId="5" fillId="5" borderId="2" xfId="0" applyNumberFormat="1" applyFont="1" applyFill="1" applyBorder="1" applyAlignment="1">
      <alignment horizontal="center"/>
    </xf>
    <xf numFmtId="6" fontId="6" fillId="0" borderId="0" xfId="0" applyNumberFormat="1" applyFont="1" applyAlignment="1">
      <alignment horizontal="center" vertical="center"/>
    </xf>
    <xf numFmtId="0" fontId="6" fillId="0" borderId="0" xfId="0" applyFont="1" applyAlignment="1">
      <alignment horizontal="center" vertical="center"/>
    </xf>
    <xf numFmtId="0" fontId="2" fillId="4" borderId="0" xfId="0" applyFont="1" applyFill="1" applyAlignment="1">
      <alignment horizontal="center" wrapText="1"/>
    </xf>
    <xf numFmtId="0" fontId="2" fillId="5" borderId="0" xfId="0" applyFont="1" applyFill="1" applyAlignment="1">
      <alignment horizontal="center" wrapText="1"/>
    </xf>
    <xf numFmtId="0" fontId="0" fillId="2" borderId="0" xfId="0" applyFill="1"/>
    <xf numFmtId="164" fontId="0" fillId="2" borderId="0" xfId="0" applyNumberFormat="1" applyFill="1"/>
    <xf numFmtId="0" fontId="2" fillId="2" borderId="0" xfId="0" applyFont="1" applyFill="1" applyAlignment="1">
      <alignment horizontal="center"/>
    </xf>
    <xf numFmtId="1" fontId="7" fillId="4" borderId="0" xfId="0" applyNumberFormat="1" applyFont="1" applyFill="1" applyAlignment="1">
      <alignment horizontal="center"/>
    </xf>
    <xf numFmtId="164" fontId="15" fillId="4" borderId="0" xfId="0" applyNumberFormat="1" applyFont="1" applyFill="1" applyAlignment="1">
      <alignment horizontal="center"/>
    </xf>
    <xf numFmtId="1" fontId="7" fillId="5" borderId="0" xfId="0" applyNumberFormat="1" applyFont="1" applyFill="1" applyAlignment="1">
      <alignment horizontal="center"/>
    </xf>
    <xf numFmtId="164" fontId="15" fillId="5" borderId="0" xfId="0" applyNumberFormat="1" applyFont="1" applyFill="1" applyAlignment="1">
      <alignment horizontal="center"/>
    </xf>
    <xf numFmtId="0" fontId="2" fillId="3" borderId="30" xfId="0" applyFont="1" applyFill="1" applyBorder="1"/>
    <xf numFmtId="0" fontId="2" fillId="3" borderId="7" xfId="0" applyFont="1" applyFill="1" applyBorder="1"/>
    <xf numFmtId="0" fontId="0" fillId="2" borderId="7" xfId="0" applyFill="1" applyBorder="1"/>
    <xf numFmtId="0" fontId="2" fillId="0" borderId="8" xfId="0" applyFont="1" applyBorder="1" applyAlignment="1">
      <alignment horizontal="right"/>
    </xf>
    <xf numFmtId="0" fontId="0" fillId="6" borderId="7" xfId="0" applyFill="1" applyBorder="1"/>
    <xf numFmtId="0" fontId="2" fillId="6" borderId="7" xfId="0" applyFont="1" applyFill="1" applyBorder="1"/>
    <xf numFmtId="0" fontId="2" fillId="6" borderId="7" xfId="0" applyFont="1" applyFill="1" applyBorder="1" applyAlignment="1">
      <alignment horizontal="center"/>
    </xf>
    <xf numFmtId="0" fontId="2" fillId="6" borderId="9" xfId="0" applyFont="1" applyFill="1" applyBorder="1"/>
    <xf numFmtId="0" fontId="2" fillId="6" borderId="12" xfId="0" applyFont="1" applyFill="1" applyBorder="1"/>
    <xf numFmtId="0" fontId="2" fillId="6" borderId="12" xfId="0" applyFont="1" applyFill="1" applyBorder="1" applyAlignment="1">
      <alignment horizontal="center"/>
    </xf>
    <xf numFmtId="0" fontId="2" fillId="0" borderId="10" xfId="0" applyFont="1" applyBorder="1"/>
    <xf numFmtId="0" fontId="2" fillId="2" borderId="8" xfId="0" applyFont="1" applyFill="1" applyBorder="1"/>
    <xf numFmtId="0" fontId="2" fillId="4" borderId="39" xfId="0" applyFont="1" applyFill="1" applyBorder="1"/>
    <xf numFmtId="0" fontId="5" fillId="4" borderId="38" xfId="0" applyFont="1" applyFill="1" applyBorder="1" applyAlignment="1">
      <alignment horizontal="center" vertical="center"/>
    </xf>
    <xf numFmtId="0" fontId="2" fillId="4" borderId="50" xfId="0" applyFont="1" applyFill="1" applyBorder="1" applyAlignment="1">
      <alignment horizontal="center" vertical="center"/>
    </xf>
    <xf numFmtId="1" fontId="2" fillId="18" borderId="20" xfId="0" applyNumberFormat="1" applyFont="1" applyFill="1" applyBorder="1" applyAlignment="1">
      <alignment horizontal="center" vertical="center"/>
    </xf>
    <xf numFmtId="164" fontId="2" fillId="18" borderId="0" xfId="0" applyNumberFormat="1" applyFont="1" applyFill="1" applyAlignment="1">
      <alignment horizontal="center" vertical="center"/>
    </xf>
    <xf numFmtId="0" fontId="0" fillId="18" borderId="20" xfId="0" applyFill="1" applyBorder="1"/>
    <xf numFmtId="0" fontId="0" fillId="18" borderId="0" xfId="0" applyFill="1"/>
    <xf numFmtId="0" fontId="24" fillId="9" borderId="13" xfId="0" applyFont="1" applyFill="1" applyBorder="1"/>
    <xf numFmtId="0" fontId="0" fillId="18" borderId="22" xfId="0" applyFill="1" applyBorder="1"/>
    <xf numFmtId="6" fontId="5" fillId="18" borderId="13" xfId="0" applyNumberFormat="1" applyFont="1" applyFill="1" applyBorder="1" applyAlignment="1">
      <alignment horizontal="center" vertical="center"/>
    </xf>
    <xf numFmtId="0" fontId="5" fillId="0" borderId="9" xfId="0" applyFont="1" applyBorder="1"/>
    <xf numFmtId="0" fontId="25" fillId="3" borderId="12" xfId="0" applyFont="1" applyFill="1" applyBorder="1" applyAlignment="1">
      <alignment horizontal="center"/>
    </xf>
    <xf numFmtId="49" fontId="28" fillId="3" borderId="12" xfId="0" applyNumberFormat="1" applyFont="1" applyFill="1" applyBorder="1" applyAlignment="1">
      <alignment horizontal="right"/>
    </xf>
    <xf numFmtId="164" fontId="28" fillId="3" borderId="12" xfId="0" applyNumberFormat="1" applyFont="1" applyFill="1" applyBorder="1" applyAlignment="1">
      <alignment horizontal="right"/>
    </xf>
    <xf numFmtId="0" fontId="28" fillId="3" borderId="12" xfId="0" applyFont="1" applyFill="1" applyBorder="1" applyAlignment="1">
      <alignment horizontal="right"/>
    </xf>
    <xf numFmtId="1" fontId="28" fillId="3" borderId="12" xfId="0" applyNumberFormat="1" applyFont="1" applyFill="1" applyBorder="1" applyAlignment="1">
      <alignment horizontal="right"/>
    </xf>
    <xf numFmtId="0" fontId="20" fillId="3" borderId="12" xfId="0" applyFont="1" applyFill="1" applyBorder="1" applyAlignment="1">
      <alignment horizontal="center"/>
    </xf>
    <xf numFmtId="0" fontId="24" fillId="3" borderId="12" xfId="0" applyFont="1" applyFill="1" applyBorder="1"/>
    <xf numFmtId="0" fontId="24" fillId="9" borderId="12" xfId="0" applyFont="1" applyFill="1" applyBorder="1"/>
    <xf numFmtId="0" fontId="24" fillId="9" borderId="1" xfId="0" applyFont="1" applyFill="1" applyBorder="1"/>
    <xf numFmtId="0" fontId="20" fillId="9" borderId="1" xfId="0" applyFont="1" applyFill="1" applyBorder="1"/>
    <xf numFmtId="0" fontId="0" fillId="2" borderId="37" xfId="0" applyFill="1" applyBorder="1"/>
    <xf numFmtId="1" fontId="2" fillId="9" borderId="1" xfId="0" applyNumberFormat="1" applyFont="1" applyFill="1" applyBorder="1" applyAlignment="1">
      <alignment horizontal="center" vertical="center"/>
    </xf>
    <xf numFmtId="164" fontId="5" fillId="18" borderId="13" xfId="0" applyNumberFormat="1" applyFont="1" applyFill="1" applyBorder="1" applyAlignment="1">
      <alignment horizontal="center" vertical="center"/>
    </xf>
    <xf numFmtId="1" fontId="29" fillId="3" borderId="12" xfId="0" applyNumberFormat="1" applyFont="1" applyFill="1" applyBorder="1" applyAlignment="1">
      <alignment horizontal="right"/>
    </xf>
    <xf numFmtId="0" fontId="31" fillId="3" borderId="12" xfId="0" applyFont="1" applyFill="1" applyBorder="1" applyAlignment="1">
      <alignment horizontal="right"/>
    </xf>
    <xf numFmtId="0" fontId="27" fillId="3" borderId="12" xfId="0" applyFont="1" applyFill="1" applyBorder="1"/>
    <xf numFmtId="0" fontId="19" fillId="9" borderId="12" xfId="0" applyFont="1" applyFill="1" applyBorder="1"/>
    <xf numFmtId="0" fontId="25" fillId="9" borderId="13" xfId="0" applyFont="1" applyFill="1" applyBorder="1" applyAlignment="1">
      <alignment horizontal="center"/>
    </xf>
    <xf numFmtId="0" fontId="22" fillId="3" borderId="12" xfId="0" applyFont="1" applyFill="1" applyBorder="1"/>
    <xf numFmtId="0" fontId="23" fillId="3" borderId="12" xfId="0" applyFont="1" applyFill="1" applyBorder="1"/>
    <xf numFmtId="0" fontId="23" fillId="3" borderId="12" xfId="0" applyFont="1" applyFill="1" applyBorder="1" applyAlignment="1">
      <alignment horizontal="center"/>
    </xf>
    <xf numFmtId="0" fontId="23" fillId="9" borderId="12" xfId="0" applyFont="1" applyFill="1" applyBorder="1"/>
    <xf numFmtId="0" fontId="28" fillId="0" borderId="4" xfId="0" applyFont="1" applyBorder="1" applyAlignment="1">
      <alignment horizontal="left" vertical="center"/>
    </xf>
    <xf numFmtId="0" fontId="21" fillId="3" borderId="1" xfId="0" applyFont="1" applyFill="1" applyBorder="1"/>
    <xf numFmtId="0" fontId="21" fillId="3" borderId="11" xfId="0" applyFont="1" applyFill="1" applyBorder="1"/>
    <xf numFmtId="0" fontId="0" fillId="0" borderId="11" xfId="0" applyBorder="1" applyAlignment="1">
      <alignment wrapText="1"/>
    </xf>
    <xf numFmtId="0" fontId="23" fillId="9" borderId="1" xfId="0" applyFont="1" applyFill="1" applyBorder="1"/>
    <xf numFmtId="0" fontId="28" fillId="0" borderId="30" xfId="0" applyFont="1" applyBorder="1" applyAlignment="1">
      <alignment horizontal="left" vertical="center"/>
    </xf>
    <xf numFmtId="0" fontId="21" fillId="3" borderId="13" xfId="0" applyFont="1" applyFill="1" applyBorder="1"/>
    <xf numFmtId="0" fontId="21" fillId="3" borderId="28" xfId="0" applyFont="1" applyFill="1" applyBorder="1"/>
    <xf numFmtId="164" fontId="28" fillId="3" borderId="49" xfId="0" applyNumberFormat="1" applyFont="1" applyFill="1" applyBorder="1" applyAlignment="1">
      <alignment horizontal="center" vertical="center"/>
    </xf>
    <xf numFmtId="0" fontId="22" fillId="9" borderId="13" xfId="0" applyFont="1" applyFill="1" applyBorder="1" applyAlignment="1">
      <alignment horizontal="center" vertical="center"/>
    </xf>
    <xf numFmtId="164" fontId="6" fillId="18" borderId="13" xfId="0" applyNumberFormat="1" applyFont="1" applyFill="1" applyBorder="1" applyAlignment="1">
      <alignment horizontal="center" vertical="center"/>
    </xf>
    <xf numFmtId="0" fontId="28" fillId="3" borderId="12" xfId="0" applyFont="1" applyFill="1" applyBorder="1" applyAlignment="1">
      <alignment horizontal="right" vertical="center"/>
    </xf>
    <xf numFmtId="0" fontId="32" fillId="3" borderId="12" xfId="0" applyFont="1" applyFill="1" applyBorder="1" applyAlignment="1">
      <alignment horizontal="center" vertical="center"/>
    </xf>
    <xf numFmtId="0" fontId="21" fillId="9" borderId="12" xfId="0" applyFont="1" applyFill="1" applyBorder="1" applyAlignment="1">
      <alignment horizontal="center" vertical="center"/>
    </xf>
    <xf numFmtId="164" fontId="5" fillId="4" borderId="2" xfId="0" applyNumberFormat="1" applyFont="1" applyFill="1" applyBorder="1" applyAlignment="1">
      <alignment horizontal="center"/>
    </xf>
    <xf numFmtId="164" fontId="5" fillId="5" borderId="2" xfId="0" applyNumberFormat="1" applyFont="1" applyFill="1" applyBorder="1" applyAlignment="1">
      <alignment horizontal="center"/>
    </xf>
    <xf numFmtId="1" fontId="5" fillId="0" borderId="52" xfId="0" applyNumberFormat="1" applyFont="1" applyBorder="1" applyAlignment="1" applyProtection="1">
      <alignment horizontal="center" vertical="center"/>
      <protection locked="0"/>
    </xf>
    <xf numFmtId="1" fontId="5" fillId="3" borderId="52" xfId="0" applyNumberFormat="1" applyFont="1" applyFill="1" applyBorder="1" applyAlignment="1" applyProtection="1">
      <alignment horizontal="center" vertical="center"/>
      <protection locked="0"/>
    </xf>
    <xf numFmtId="1" fontId="5" fillId="3" borderId="53" xfId="0" applyNumberFormat="1" applyFont="1" applyFill="1" applyBorder="1" applyAlignment="1" applyProtection="1">
      <alignment horizontal="center" vertical="center"/>
      <protection locked="0"/>
    </xf>
    <xf numFmtId="1" fontId="28" fillId="3" borderId="41" xfId="0" applyNumberFormat="1" applyFont="1" applyFill="1" applyBorder="1" applyAlignment="1" applyProtection="1">
      <alignment horizontal="center"/>
      <protection locked="0"/>
    </xf>
    <xf numFmtId="3" fontId="28" fillId="3" borderId="41" xfId="0" applyNumberFormat="1" applyFont="1" applyFill="1" applyBorder="1" applyAlignment="1" applyProtection="1">
      <alignment horizontal="center"/>
      <protection locked="0"/>
    </xf>
    <xf numFmtId="1" fontId="31" fillId="3" borderId="41" xfId="0" applyNumberFormat="1" applyFont="1" applyFill="1" applyBorder="1" applyAlignment="1" applyProtection="1">
      <alignment horizontal="center"/>
      <protection locked="0"/>
    </xf>
    <xf numFmtId="1" fontId="28" fillId="3" borderId="15" xfId="0" applyNumberFormat="1" applyFont="1" applyFill="1" applyBorder="1" applyAlignment="1" applyProtection="1">
      <alignment horizontal="center"/>
      <protection locked="0"/>
    </xf>
    <xf numFmtId="1" fontId="28" fillId="3" borderId="2" xfId="0" applyNumberFormat="1" applyFont="1" applyFill="1" applyBorder="1" applyAlignment="1" applyProtection="1">
      <alignment horizontal="center"/>
      <protection locked="0"/>
    </xf>
    <xf numFmtId="1" fontId="28" fillId="3" borderId="55" xfId="0" applyNumberFormat="1" applyFont="1" applyFill="1" applyBorder="1" applyAlignment="1" applyProtection="1">
      <alignment horizontal="center"/>
      <protection locked="0"/>
    </xf>
    <xf numFmtId="1" fontId="28" fillId="3" borderId="41" xfId="0" applyNumberFormat="1"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1" fontId="5" fillId="0" borderId="54" xfId="0" applyNumberFormat="1" applyFont="1" applyBorder="1" applyAlignment="1" applyProtection="1">
      <alignment horizontal="center" vertical="center"/>
      <protection locked="0"/>
    </xf>
    <xf numFmtId="0" fontId="0" fillId="18" borderId="6" xfId="0" applyFill="1" applyBorder="1" applyProtection="1">
      <protection locked="0"/>
    </xf>
    <xf numFmtId="0" fontId="5" fillId="0" borderId="42" xfId="0" applyFont="1" applyBorder="1" applyAlignment="1" applyProtection="1">
      <alignment horizontal="center" vertical="center"/>
      <protection locked="0"/>
    </xf>
    <xf numFmtId="0" fontId="3" fillId="18" borderId="8" xfId="0" applyFont="1" applyFill="1" applyBorder="1" applyAlignment="1" applyProtection="1">
      <alignment horizontal="center" vertical="center"/>
      <protection locked="0"/>
    </xf>
    <xf numFmtId="0" fontId="0" fillId="18" borderId="8" xfId="0" applyFill="1" applyBorder="1" applyProtection="1">
      <protection locked="0"/>
    </xf>
    <xf numFmtId="0" fontId="5" fillId="0" borderId="54" xfId="0" applyFont="1" applyBorder="1" applyAlignment="1" applyProtection="1">
      <alignment horizontal="center" vertical="center"/>
      <protection locked="0"/>
    </xf>
    <xf numFmtId="38" fontId="5" fillId="3" borderId="53" xfId="0" applyNumberFormat="1" applyFont="1" applyFill="1" applyBorder="1" applyAlignment="1" applyProtection="1">
      <alignment horizontal="center" vertical="center"/>
      <protection locked="0"/>
    </xf>
    <xf numFmtId="6" fontId="5" fillId="0" borderId="51" xfId="0" applyNumberFormat="1" applyFont="1" applyBorder="1" applyAlignment="1" applyProtection="1">
      <alignment horizontal="center" vertical="center"/>
      <protection locked="0"/>
    </xf>
    <xf numFmtId="6" fontId="5" fillId="0" borderId="40" xfId="0" applyNumberFormat="1" applyFont="1" applyBorder="1" applyAlignment="1" applyProtection="1">
      <alignment horizontal="center" vertical="center"/>
      <protection locked="0"/>
    </xf>
    <xf numFmtId="165" fontId="5" fillId="0" borderId="40" xfId="0" applyNumberFormat="1" applyFont="1" applyBorder="1" applyAlignment="1" applyProtection="1">
      <alignment horizontal="center"/>
      <protection locked="0"/>
    </xf>
    <xf numFmtId="165" fontId="28" fillId="0" borderId="40" xfId="0" applyNumberFormat="1" applyFont="1" applyBorder="1" applyAlignment="1" applyProtection="1">
      <alignment horizontal="center"/>
      <protection locked="0"/>
    </xf>
    <xf numFmtId="165" fontId="28" fillId="3" borderId="52" xfId="0" applyNumberFormat="1" applyFont="1" applyFill="1" applyBorder="1" applyAlignment="1" applyProtection="1">
      <alignment horizontal="center" vertical="center" wrapText="1"/>
      <protection locked="0"/>
    </xf>
    <xf numFmtId="165" fontId="28" fillId="3" borderId="13" xfId="0" applyNumberFormat="1" applyFont="1" applyFill="1" applyBorder="1" applyAlignment="1" applyProtection="1">
      <alignment horizontal="center" vertical="center"/>
      <protection locked="0"/>
    </xf>
    <xf numFmtId="6" fontId="6" fillId="0" borderId="2" xfId="0" applyNumberFormat="1" applyFont="1" applyBorder="1" applyAlignment="1" applyProtection="1">
      <alignment horizontal="center"/>
      <protection locked="0"/>
    </xf>
    <xf numFmtId="6" fontId="6" fillId="0" borderId="24" xfId="0" applyNumberFormat="1" applyFont="1" applyBorder="1" applyAlignment="1" applyProtection="1">
      <alignment horizontal="center"/>
      <protection locked="0"/>
    </xf>
    <xf numFmtId="0" fontId="0" fillId="0" borderId="24" xfId="0" applyBorder="1" applyProtection="1">
      <protection locked="0"/>
    </xf>
    <xf numFmtId="6" fontId="6" fillId="0" borderId="27" xfId="0" applyNumberFormat="1" applyFont="1" applyBorder="1" applyAlignment="1" applyProtection="1">
      <alignment horizontal="center" vertical="center"/>
      <protection locked="0"/>
    </xf>
    <xf numFmtId="0" fontId="5" fillId="4" borderId="36" xfId="0" applyFont="1" applyFill="1" applyBorder="1" applyAlignment="1">
      <alignment horizontal="center"/>
    </xf>
    <xf numFmtId="0" fontId="0" fillId="4" borderId="7" xfId="0" applyFill="1" applyBorder="1"/>
    <xf numFmtId="0" fontId="0" fillId="4" borderId="0" xfId="0" applyFill="1"/>
    <xf numFmtId="0" fontId="0" fillId="4" borderId="8" xfId="0" applyFill="1" applyBorder="1"/>
    <xf numFmtId="0" fontId="5" fillId="4" borderId="9" xfId="0" applyFont="1" applyFill="1" applyBorder="1" applyAlignment="1">
      <alignment horizontal="center"/>
    </xf>
    <xf numFmtId="165" fontId="5" fillId="4" borderId="12" xfId="0" applyNumberFormat="1" applyFont="1" applyFill="1" applyBorder="1" applyAlignment="1">
      <alignment horizontal="center"/>
    </xf>
    <xf numFmtId="1" fontId="5" fillId="4" borderId="12" xfId="0" applyNumberFormat="1" applyFont="1" applyFill="1" applyBorder="1" applyAlignment="1">
      <alignment horizontal="center"/>
    </xf>
    <xf numFmtId="164" fontId="5" fillId="4" borderId="12" xfId="0" applyNumberFormat="1" applyFont="1" applyFill="1" applyBorder="1" applyAlignment="1">
      <alignment horizontal="right"/>
    </xf>
    <xf numFmtId="0" fontId="0" fillId="4" borderId="10" xfId="0" applyFill="1" applyBorder="1"/>
    <xf numFmtId="0" fontId="5" fillId="5" borderId="36" xfId="0" applyFont="1" applyFill="1" applyBorder="1" applyAlignment="1">
      <alignment horizontal="center"/>
    </xf>
    <xf numFmtId="0" fontId="0" fillId="5" borderId="7" xfId="0" applyFill="1" applyBorder="1" applyAlignment="1">
      <alignment horizontal="center"/>
    </xf>
    <xf numFmtId="0" fontId="0" fillId="5" borderId="0" xfId="0" applyFill="1"/>
    <xf numFmtId="0" fontId="0" fillId="5" borderId="8" xfId="0" applyFill="1" applyBorder="1"/>
    <xf numFmtId="0" fontId="5" fillId="5" borderId="9" xfId="0" applyFont="1" applyFill="1" applyBorder="1" applyAlignment="1">
      <alignment horizontal="center"/>
    </xf>
    <xf numFmtId="165" fontId="5" fillId="5" borderId="12" xfId="0" applyNumberFormat="1" applyFont="1" applyFill="1" applyBorder="1" applyAlignment="1">
      <alignment horizontal="center"/>
    </xf>
    <xf numFmtId="1" fontId="5" fillId="5" borderId="12" xfId="0" applyNumberFormat="1" applyFont="1" applyFill="1" applyBorder="1" applyAlignment="1">
      <alignment horizontal="center"/>
    </xf>
    <xf numFmtId="164" fontId="5" fillId="5" borderId="12" xfId="0" applyNumberFormat="1" applyFont="1" applyFill="1" applyBorder="1" applyAlignment="1">
      <alignment horizontal="right"/>
    </xf>
    <xf numFmtId="0" fontId="2" fillId="5" borderId="10" xfId="0" applyFont="1" applyFill="1" applyBorder="1"/>
    <xf numFmtId="0" fontId="32" fillId="0" borderId="0" xfId="0" applyFont="1"/>
    <xf numFmtId="0" fontId="21" fillId="0" borderId="0" xfId="0" applyFont="1"/>
    <xf numFmtId="0" fontId="20" fillId="0" borderId="0" xfId="0" applyFont="1"/>
    <xf numFmtId="165" fontId="20" fillId="0" borderId="0" xfId="0" applyNumberFormat="1" applyFont="1"/>
    <xf numFmtId="165" fontId="20" fillId="0" borderId="2" xfId="0" applyNumberFormat="1" applyFont="1" applyBorder="1"/>
    <xf numFmtId="165" fontId="21" fillId="0" borderId="0" xfId="0" applyNumberFormat="1" applyFont="1"/>
    <xf numFmtId="6" fontId="21" fillId="0" borderId="0" xfId="0" applyNumberFormat="1" applyFont="1"/>
    <xf numFmtId="0" fontId="20" fillId="0" borderId="0" xfId="0" applyFont="1" applyAlignment="1">
      <alignment horizontal="center"/>
    </xf>
    <xf numFmtId="0" fontId="23" fillId="3" borderId="0" xfId="0" applyFont="1" applyFill="1" applyAlignment="1">
      <alignment horizontal="center" vertical="center"/>
    </xf>
    <xf numFmtId="0" fontId="18" fillId="0" borderId="0" xfId="0" applyFont="1" applyAlignment="1">
      <alignment horizontal="center" vertical="center"/>
    </xf>
    <xf numFmtId="0" fontId="18" fillId="3" borderId="0" xfId="0" applyFont="1" applyFill="1" applyAlignment="1">
      <alignment horizontal="center" vertical="center"/>
    </xf>
    <xf numFmtId="4" fontId="20" fillId="0" borderId="0" xfId="0" applyNumberFormat="1" applyFont="1"/>
    <xf numFmtId="0" fontId="22" fillId="0" borderId="0" xfId="0" applyFont="1"/>
    <xf numFmtId="164" fontId="20" fillId="0" borderId="0" xfId="0" applyNumberFormat="1" applyFont="1" applyAlignment="1">
      <alignment horizontal="center"/>
    </xf>
    <xf numFmtId="49" fontId="20" fillId="3" borderId="0" xfId="0" applyNumberFormat="1" applyFont="1" applyFill="1"/>
    <xf numFmtId="49" fontId="18" fillId="3" borderId="0" xfId="0" applyNumberFormat="1" applyFont="1" applyFill="1" applyAlignment="1">
      <alignment horizontal="center" vertical="center"/>
    </xf>
    <xf numFmtId="0" fontId="19" fillId="0" borderId="0" xfId="0" applyFont="1" applyAlignment="1">
      <alignment horizontal="center" vertical="center"/>
    </xf>
    <xf numFmtId="0" fontId="3" fillId="10" borderId="30" xfId="0" applyFont="1" applyFill="1" applyBorder="1" applyProtection="1">
      <protection locked="0"/>
    </xf>
    <xf numFmtId="0" fontId="3" fillId="10" borderId="7" xfId="0" applyFont="1" applyFill="1" applyBorder="1" applyProtection="1">
      <protection locked="0"/>
    </xf>
    <xf numFmtId="0" fontId="5" fillId="0" borderId="2" xfId="0" applyFont="1" applyBorder="1" applyAlignment="1" applyProtection="1">
      <alignment horizontal="center" vertical="center"/>
      <protection locked="0"/>
    </xf>
    <xf numFmtId="164" fontId="5" fillId="0" borderId="29"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1" fontId="5" fillId="0" borderId="2" xfId="0" applyNumberFormat="1" applyFont="1" applyBorder="1" applyAlignment="1" applyProtection="1">
      <alignment horizontal="center" vertical="center"/>
      <protection locked="0"/>
    </xf>
    <xf numFmtId="164" fontId="5" fillId="0" borderId="15" xfId="0" applyNumberFormat="1" applyFont="1" applyBorder="1" applyAlignment="1">
      <alignment horizontal="center" vertical="center"/>
    </xf>
    <xf numFmtId="1" fontId="5" fillId="13" borderId="41" xfId="0" applyNumberFormat="1" applyFont="1" applyFill="1" applyBorder="1" applyAlignment="1">
      <alignment horizontal="center" vertical="center"/>
    </xf>
    <xf numFmtId="38" fontId="5" fillId="13" borderId="41" xfId="0" applyNumberFormat="1" applyFont="1" applyFill="1" applyBorder="1" applyAlignment="1">
      <alignment horizontal="center" vertical="center"/>
    </xf>
    <xf numFmtId="0" fontId="5" fillId="3" borderId="3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165" fontId="5" fillId="13" borderId="2" xfId="0" applyNumberFormat="1" applyFont="1" applyFill="1" applyBorder="1" applyAlignment="1">
      <alignment horizontal="center" vertical="center"/>
    </xf>
    <xf numFmtId="0" fontId="2" fillId="0" borderId="0" xfId="0" applyFont="1" applyAlignment="1" applyProtection="1">
      <alignment horizontal="center" vertical="top"/>
      <protection locked="0"/>
    </xf>
    <xf numFmtId="0" fontId="5" fillId="0" borderId="29" xfId="0" applyFont="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0" xfId="0" applyFont="1" applyAlignment="1" applyProtection="1">
      <alignment horizontal="center" vertical="center"/>
      <protection locked="0"/>
    </xf>
    <xf numFmtId="6" fontId="6" fillId="0" borderId="3" xfId="0" applyNumberFormat="1" applyFont="1" applyBorder="1" applyAlignment="1" applyProtection="1">
      <alignment horizontal="center" vertical="center"/>
      <protection locked="0"/>
    </xf>
    <xf numFmtId="0" fontId="2" fillId="0" borderId="7" xfId="0" applyFont="1" applyBorder="1" applyAlignment="1">
      <alignment horizontal="center"/>
    </xf>
    <xf numFmtId="0" fontId="2" fillId="3" borderId="9" xfId="0" applyFont="1" applyFill="1" applyBorder="1"/>
    <xf numFmtId="49" fontId="2" fillId="3" borderId="12" xfId="0" applyNumberFormat="1" applyFont="1" applyFill="1" applyBorder="1"/>
    <xf numFmtId="49" fontId="2" fillId="3" borderId="12" xfId="0" applyNumberFormat="1" applyFont="1" applyFill="1" applyBorder="1" applyAlignment="1">
      <alignment horizontal="center"/>
    </xf>
    <xf numFmtId="4" fontId="2" fillId="0" borderId="12" xfId="0" applyNumberFormat="1" applyFont="1" applyBorder="1"/>
    <xf numFmtId="0" fontId="5" fillId="3" borderId="4" xfId="0" applyFont="1" applyFill="1" applyBorder="1" applyAlignment="1" applyProtection="1">
      <alignment horizontal="center" vertical="center"/>
      <protection locked="0"/>
    </xf>
    <xf numFmtId="0" fontId="5" fillId="0" borderId="1" xfId="0" applyFont="1" applyBorder="1" applyProtection="1">
      <protection locked="0"/>
    </xf>
    <xf numFmtId="0" fontId="5" fillId="0" borderId="5" xfId="0" applyFont="1" applyBorder="1" applyProtection="1">
      <protection locked="0"/>
    </xf>
    <xf numFmtId="164" fontId="5" fillId="13" borderId="41" xfId="0" applyNumberFormat="1" applyFont="1" applyFill="1" applyBorder="1" applyAlignment="1">
      <alignment horizontal="center" vertical="center"/>
    </xf>
    <xf numFmtId="0" fontId="5" fillId="3" borderId="32"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1" fontId="5" fillId="3" borderId="2" xfId="0" applyNumberFormat="1" applyFont="1" applyFill="1" applyBorder="1" applyAlignment="1" applyProtection="1">
      <alignment horizontal="center"/>
      <protection locked="0"/>
    </xf>
    <xf numFmtId="0" fontId="28" fillId="3" borderId="2" xfId="0" applyFont="1" applyFill="1" applyBorder="1" applyAlignment="1">
      <alignment horizontal="center" vertical="center"/>
    </xf>
    <xf numFmtId="49" fontId="22" fillId="3" borderId="0" xfId="0" applyNumberFormat="1" applyFont="1" applyFill="1" applyAlignment="1">
      <alignment horizontal="center" vertical="center"/>
    </xf>
    <xf numFmtId="0" fontId="22" fillId="0" borderId="0" xfId="0" applyFont="1" applyAlignment="1">
      <alignment horizontal="center" vertical="center"/>
    </xf>
    <xf numFmtId="164" fontId="52" fillId="19" borderId="4" xfId="0" applyNumberFormat="1" applyFont="1" applyFill="1" applyBorder="1" applyAlignment="1">
      <alignment horizontal="right" vertical="center"/>
    </xf>
    <xf numFmtId="164" fontId="5" fillId="5" borderId="29" xfId="0" applyNumberFormat="1" applyFont="1" applyFill="1" applyBorder="1" applyAlignment="1">
      <alignment horizontal="right"/>
    </xf>
    <xf numFmtId="0" fontId="6" fillId="14" borderId="6" xfId="0" applyFont="1" applyFill="1" applyBorder="1" applyAlignment="1">
      <alignment horizontal="right" vertical="center"/>
    </xf>
    <xf numFmtId="164" fontId="5" fillId="14" borderId="10" xfId="0" applyNumberFormat="1" applyFont="1" applyFill="1" applyBorder="1" applyAlignment="1">
      <alignment horizontal="right" vertical="center"/>
    </xf>
    <xf numFmtId="0" fontId="26" fillId="0" borderId="0" xfId="0" applyFont="1" applyAlignment="1">
      <alignment horizontal="center"/>
    </xf>
    <xf numFmtId="0" fontId="26" fillId="0" borderId="0" xfId="0" applyFont="1"/>
    <xf numFmtId="164" fontId="26" fillId="0" borderId="0" xfId="0" applyNumberFormat="1" applyFont="1" applyAlignment="1">
      <alignment horizontal="center"/>
    </xf>
    <xf numFmtId="6" fontId="20" fillId="0" borderId="0" xfId="0" applyNumberFormat="1" applyFont="1"/>
    <xf numFmtId="0" fontId="53" fillId="0" borderId="0" xfId="1" applyFont="1" applyBorder="1" applyAlignment="1">
      <alignment horizontal="center"/>
    </xf>
    <xf numFmtId="0" fontId="24" fillId="0" borderId="0" xfId="0" applyFont="1" applyAlignment="1">
      <alignment horizontal="center"/>
    </xf>
    <xf numFmtId="0" fontId="20" fillId="0" borderId="0" xfId="0" applyFont="1" applyAlignment="1">
      <alignment horizontal="right"/>
    </xf>
    <xf numFmtId="14" fontId="23" fillId="0" borderId="0" xfId="0" applyNumberFormat="1" applyFont="1" applyAlignment="1">
      <alignment horizontal="center"/>
    </xf>
    <xf numFmtId="4" fontId="20" fillId="3" borderId="0" xfId="0" applyNumberFormat="1" applyFont="1" applyFill="1"/>
    <xf numFmtId="164" fontId="20" fillId="3" borderId="0" xfId="0" applyNumberFormat="1" applyFont="1" applyFill="1"/>
    <xf numFmtId="0" fontId="21" fillId="0" borderId="56" xfId="0" applyFont="1" applyBorder="1"/>
    <xf numFmtId="2" fontId="22" fillId="0" borderId="0" xfId="0" applyNumberFormat="1" applyFont="1"/>
    <xf numFmtId="2" fontId="22" fillId="3" borderId="0" xfId="0" applyNumberFormat="1" applyFont="1" applyFill="1"/>
    <xf numFmtId="0" fontId="8" fillId="0" borderId="0" xfId="0" applyFont="1" applyAlignment="1">
      <alignment horizontal="center"/>
    </xf>
    <xf numFmtId="0" fontId="2" fillId="0" borderId="0" xfId="0" applyFont="1" applyAlignment="1">
      <alignment horizontal="right"/>
    </xf>
    <xf numFmtId="14" fontId="6" fillId="0" borderId="0" xfId="0" applyNumberFormat="1" applyFont="1" applyAlignment="1">
      <alignment horizontal="center"/>
    </xf>
    <xf numFmtId="164" fontId="5" fillId="12" borderId="39" xfId="0" applyNumberFormat="1" applyFont="1" applyFill="1" applyBorder="1" applyProtection="1">
      <protection locked="0"/>
    </xf>
    <xf numFmtId="0" fontId="0" fillId="0" borderId="30" xfId="0" applyBorder="1"/>
    <xf numFmtId="0" fontId="0" fillId="0" borderId="34" xfId="0" applyBorder="1"/>
    <xf numFmtId="0" fontId="0" fillId="0" borderId="16" xfId="0" applyBorder="1"/>
    <xf numFmtId="6" fontId="28" fillId="0" borderId="2" xfId="0" applyNumberFormat="1" applyFont="1" applyBorder="1" applyAlignment="1">
      <alignment horizontal="left"/>
    </xf>
    <xf numFmtId="0" fontId="28" fillId="0" borderId="2" xfId="0" applyFont="1" applyBorder="1" applyAlignment="1">
      <alignment horizontal="left"/>
    </xf>
    <xf numFmtId="0" fontId="6" fillId="0" borderId="0" xfId="0" applyFont="1" applyAlignment="1">
      <alignment horizontal="right" vertical="center"/>
    </xf>
    <xf numFmtId="0" fontId="0" fillId="0" borderId="0" xfId="0" applyAlignment="1">
      <alignment vertical="center"/>
    </xf>
    <xf numFmtId="0" fontId="6" fillId="0" borderId="8" xfId="0" applyFont="1" applyBorder="1" applyAlignment="1">
      <alignment horizontal="center" vertical="center"/>
    </xf>
    <xf numFmtId="0" fontId="6" fillId="6" borderId="43" xfId="0" applyFont="1" applyFill="1" applyBorder="1"/>
    <xf numFmtId="0" fontId="6" fillId="6" borderId="44" xfId="0" applyFont="1" applyFill="1" applyBorder="1"/>
    <xf numFmtId="0" fontId="6" fillId="0" borderId="36" xfId="0" applyFont="1" applyBorder="1"/>
    <xf numFmtId="0" fontId="2" fillId="5" borderId="30" xfId="0" applyFont="1" applyFill="1" applyBorder="1"/>
    <xf numFmtId="0" fontId="2" fillId="5" borderId="7" xfId="0" applyFont="1" applyFill="1" applyBorder="1"/>
    <xf numFmtId="0" fontId="2" fillId="5" borderId="9" xfId="0" applyFont="1" applyFill="1" applyBorder="1" applyAlignment="1">
      <alignment horizontal="center" vertical="center"/>
    </xf>
    <xf numFmtId="0" fontId="5" fillId="3" borderId="16"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8" fillId="0" borderId="0" xfId="0" applyFont="1"/>
    <xf numFmtId="0" fontId="17" fillId="0" borderId="0" xfId="1" applyFont="1" applyBorder="1" applyAlignment="1" applyProtection="1">
      <alignment horizontal="left" vertical="center"/>
      <protection locked="0"/>
    </xf>
    <xf numFmtId="0" fontId="54" fillId="0" borderId="13" xfId="0" applyFont="1" applyBorder="1"/>
    <xf numFmtId="0" fontId="0" fillId="0" borderId="13" xfId="0" applyBorder="1"/>
    <xf numFmtId="0" fontId="0" fillId="6" borderId="0" xfId="0" applyFill="1"/>
    <xf numFmtId="0" fontId="6" fillId="0" borderId="0" xfId="0" applyFont="1" applyAlignment="1">
      <alignment horizontal="right"/>
    </xf>
    <xf numFmtId="0" fontId="28" fillId="0" borderId="13" xfId="0" applyFont="1" applyBorder="1" applyAlignment="1">
      <alignment horizontal="left"/>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0" xfId="0" applyAlignment="1">
      <alignment horizontal="left" vertical="center"/>
    </xf>
    <xf numFmtId="0" fontId="4" fillId="0" borderId="0" xfId="0" applyFont="1" applyAlignment="1">
      <alignment horizontal="left"/>
    </xf>
    <xf numFmtId="0" fontId="40" fillId="0" borderId="0" xfId="0" applyFont="1" applyAlignment="1">
      <alignment horizontal="center" vertical="center"/>
    </xf>
    <xf numFmtId="14" fontId="6" fillId="0" borderId="0" xfId="0" applyNumberFormat="1" applyFont="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0" fillId="0" borderId="8" xfId="0" applyBorder="1" applyAlignment="1">
      <alignment horizontal="left" vertical="center"/>
    </xf>
    <xf numFmtId="0" fontId="0" fillId="2" borderId="9" xfId="0" applyFill="1" applyBorder="1"/>
    <xf numFmtId="0" fontId="20" fillId="2" borderId="12" xfId="0" applyFont="1" applyFill="1" applyBorder="1" applyAlignment="1">
      <alignment horizontal="center"/>
    </xf>
    <xf numFmtId="0" fontId="24" fillId="2" borderId="12" xfId="0" applyFont="1" applyFill="1" applyBorder="1" applyAlignment="1">
      <alignment horizontal="center" vertical="center"/>
    </xf>
    <xf numFmtId="0" fontId="20" fillId="2" borderId="12" xfId="0" applyFont="1" applyFill="1" applyBorder="1"/>
    <xf numFmtId="0" fontId="21" fillId="2" borderId="12" xfId="0" applyFont="1" applyFill="1" applyBorder="1" applyAlignment="1">
      <alignment horizontal="center" vertical="center"/>
    </xf>
    <xf numFmtId="0" fontId="0" fillId="2" borderId="12" xfId="0" applyFill="1" applyBorder="1"/>
    <xf numFmtId="0" fontId="0" fillId="2" borderId="59" xfId="0" applyFill="1" applyBorder="1"/>
    <xf numFmtId="0" fontId="55" fillId="10" borderId="0" xfId="0" applyFont="1" applyFill="1" applyAlignment="1">
      <alignment horizontal="left"/>
    </xf>
    <xf numFmtId="0" fontId="56" fillId="10" borderId="0" xfId="0" applyFont="1" applyFill="1"/>
    <xf numFmtId="0" fontId="56" fillId="10" borderId="0" xfId="0" applyFont="1" applyFill="1" applyAlignment="1">
      <alignment horizontal="center"/>
    </xf>
    <xf numFmtId="0" fontId="57" fillId="10" borderId="0" xfId="0" applyFont="1" applyFill="1"/>
    <xf numFmtId="0" fontId="58" fillId="10" borderId="0" xfId="0" applyFont="1" applyFill="1" applyAlignment="1">
      <alignment horizontal="right"/>
    </xf>
    <xf numFmtId="0" fontId="59" fillId="10" borderId="0" xfId="0" applyFont="1" applyFill="1" applyAlignment="1" applyProtection="1">
      <alignment horizontal="left" vertical="center"/>
      <protection locked="0"/>
    </xf>
    <xf numFmtId="0" fontId="60" fillId="10" borderId="0" xfId="0" applyFont="1" applyFill="1" applyAlignment="1" applyProtection="1">
      <alignment horizontal="left" vertical="center"/>
      <protection locked="0"/>
    </xf>
    <xf numFmtId="0" fontId="56" fillId="10" borderId="8" xfId="0" applyFont="1" applyFill="1" applyBorder="1"/>
    <xf numFmtId="0" fontId="61" fillId="10" borderId="0" xfId="0" applyFont="1" applyFill="1" applyAlignment="1">
      <alignment horizontal="left"/>
    </xf>
    <xf numFmtId="14" fontId="58" fillId="10" borderId="0" xfId="0" applyNumberFormat="1" applyFont="1" applyFill="1" applyAlignment="1" applyProtection="1">
      <alignment horizontal="left" vertical="center"/>
      <protection locked="0"/>
    </xf>
    <xf numFmtId="0" fontId="57" fillId="10" borderId="0" xfId="0" applyFont="1" applyFill="1" applyAlignment="1" applyProtection="1">
      <alignment horizontal="left" vertical="center"/>
      <protection locked="0"/>
    </xf>
    <xf numFmtId="0" fontId="61" fillId="10" borderId="0" xfId="0" applyFont="1" applyFill="1"/>
    <xf numFmtId="0" fontId="59" fillId="10" borderId="0" xfId="0" applyFont="1" applyFill="1"/>
    <xf numFmtId="0" fontId="5" fillId="3" borderId="60" xfId="0" applyFont="1" applyFill="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165" fontId="5" fillId="13" borderId="41" xfId="0" applyNumberFormat="1" applyFont="1" applyFill="1" applyBorder="1" applyAlignment="1">
      <alignment horizontal="center" vertical="center"/>
    </xf>
    <xf numFmtId="0" fontId="5" fillId="3" borderId="41" xfId="0" applyFont="1" applyFill="1" applyBorder="1" applyAlignment="1" applyProtection="1">
      <alignment horizontal="center" vertical="center"/>
      <protection locked="0"/>
    </xf>
    <xf numFmtId="0" fontId="61" fillId="3" borderId="0" xfId="0" applyFont="1" applyFill="1"/>
    <xf numFmtId="0" fontId="56" fillId="3" borderId="0" xfId="0" applyFont="1" applyFill="1"/>
    <xf numFmtId="0" fontId="56" fillId="3" borderId="0" xfId="0" applyFont="1" applyFill="1" applyAlignment="1">
      <alignment horizontal="center"/>
    </xf>
    <xf numFmtId="0" fontId="59" fillId="3" borderId="0" xfId="0" applyFont="1" applyFill="1"/>
    <xf numFmtId="0" fontId="57" fillId="3" borderId="0" xfId="0" applyFont="1" applyFill="1"/>
    <xf numFmtId="0" fontId="56" fillId="3" borderId="8" xfId="0" applyFont="1" applyFill="1" applyBorder="1"/>
    <xf numFmtId="0" fontId="37" fillId="0" borderId="0" xfId="0" applyFont="1" applyAlignment="1">
      <alignment horizontal="left" vertical="center"/>
    </xf>
    <xf numFmtId="0" fontId="7" fillId="0" borderId="30" xfId="0" applyFont="1" applyBorder="1" applyAlignment="1">
      <alignment horizontal="center"/>
    </xf>
    <xf numFmtId="0" fontId="0" fillId="0" borderId="13" xfId="0" applyBorder="1"/>
    <xf numFmtId="0" fontId="0" fillId="0" borderId="6" xfId="0" applyBorder="1"/>
    <xf numFmtId="0" fontId="38" fillId="6" borderId="20" xfId="0" applyFont="1" applyFill="1" applyBorder="1" applyAlignment="1">
      <alignment horizontal="center" vertical="center"/>
    </xf>
    <xf numFmtId="0" fontId="0" fillId="6" borderId="0" xfId="0" applyFill="1"/>
    <xf numFmtId="6" fontId="40" fillId="0" borderId="37" xfId="0" applyNumberFormat="1" applyFont="1" applyBorder="1" applyAlignment="1">
      <alignment horizontal="center" vertical="center"/>
    </xf>
    <xf numFmtId="0" fontId="41" fillId="0" borderId="18" xfId="0" applyFont="1" applyBorder="1"/>
    <xf numFmtId="0" fontId="6" fillId="0" borderId="15"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3" fillId="0" borderId="17" xfId="0" applyFont="1" applyBorder="1" applyProtection="1">
      <protection locked="0"/>
    </xf>
    <xf numFmtId="0" fontId="0" fillId="0" borderId="18" xfId="0" applyBorder="1" applyProtection="1">
      <protection locked="0"/>
    </xf>
    <xf numFmtId="0" fontId="5" fillId="0" borderId="15" xfId="0" applyFont="1" applyBorder="1" applyAlignment="1" applyProtection="1">
      <alignment horizontal="lef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5" fillId="0" borderId="15"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32" xfId="0" applyNumberFormat="1" applyFont="1" applyBorder="1" applyAlignment="1" applyProtection="1">
      <alignment horizontal="center" vertical="center"/>
      <protection locked="0"/>
    </xf>
    <xf numFmtId="0" fontId="6" fillId="0" borderId="25" xfId="0" applyFont="1" applyBorder="1" applyAlignment="1">
      <alignment horizontal="right" vertical="center"/>
    </xf>
    <xf numFmtId="0" fontId="0" fillId="0" borderId="26" xfId="0" applyBorder="1" applyAlignment="1">
      <alignment vertical="center"/>
    </xf>
    <xf numFmtId="0" fontId="0" fillId="0" borderId="15" xfId="0" applyBorder="1" applyAlignment="1">
      <alignment vertical="center"/>
    </xf>
    <xf numFmtId="0" fontId="0" fillId="0" borderId="25" xfId="0" applyBorder="1" applyAlignment="1">
      <alignment vertical="center"/>
    </xf>
    <xf numFmtId="0" fontId="6" fillId="0" borderId="15" xfId="0" applyFont="1" applyBorder="1" applyAlignment="1">
      <alignment horizontal="center" vertical="center"/>
    </xf>
    <xf numFmtId="0" fontId="6" fillId="0" borderId="26" xfId="0" applyFont="1" applyBorder="1" applyAlignment="1">
      <alignment horizontal="center" vertical="center"/>
    </xf>
    <xf numFmtId="0" fontId="0" fillId="0" borderId="32" xfId="0" applyBorder="1" applyAlignment="1">
      <alignment vertical="center"/>
    </xf>
    <xf numFmtId="49" fontId="18" fillId="11" borderId="16" xfId="0" applyNumberFormat="1" applyFont="1" applyFill="1" applyBorder="1" applyAlignment="1">
      <alignment horizontal="center" vertical="center"/>
    </xf>
    <xf numFmtId="0" fontId="0" fillId="0" borderId="23" xfId="0" applyBorder="1" applyAlignment="1">
      <alignment horizontal="center" vertical="center"/>
    </xf>
    <xf numFmtId="1" fontId="39" fillId="2" borderId="20" xfId="0" applyNumberFormat="1" applyFont="1" applyFill="1" applyBorder="1" applyAlignment="1">
      <alignment horizontal="center" vertical="center"/>
    </xf>
    <xf numFmtId="0" fontId="51" fillId="2" borderId="21" xfId="0" applyFont="1" applyFill="1" applyBorder="1" applyAlignment="1">
      <alignment horizontal="center" vertical="center"/>
    </xf>
    <xf numFmtId="1" fontId="38" fillId="17" borderId="17" xfId="0" applyNumberFormat="1" applyFont="1" applyFill="1" applyBorder="1" applyAlignment="1">
      <alignment horizontal="center" vertical="center"/>
    </xf>
    <xf numFmtId="0" fontId="50" fillId="17" borderId="19" xfId="0" applyFont="1" applyFill="1" applyBorder="1" applyAlignment="1">
      <alignment horizontal="center" vertical="center"/>
    </xf>
    <xf numFmtId="1" fontId="38" fillId="17" borderId="20" xfId="0" applyNumberFormat="1" applyFont="1" applyFill="1" applyBorder="1" applyAlignment="1">
      <alignment horizontal="center" vertical="center"/>
    </xf>
    <xf numFmtId="0" fontId="50" fillId="17" borderId="21" xfId="0" applyFont="1" applyFill="1" applyBorder="1" applyAlignment="1">
      <alignment horizontal="center" vertical="center"/>
    </xf>
    <xf numFmtId="0" fontId="51" fillId="2" borderId="21" xfId="0" applyFont="1" applyFill="1" applyBorder="1" applyAlignment="1">
      <alignment horizontal="center"/>
    </xf>
    <xf numFmtId="1" fontId="38" fillId="17" borderId="14" xfId="0" applyNumberFormat="1" applyFont="1" applyFill="1" applyBorder="1" applyAlignment="1">
      <alignment horizontal="center" vertical="center"/>
    </xf>
    <xf numFmtId="0" fontId="50" fillId="17" borderId="23" xfId="0" applyFont="1" applyFill="1" applyBorder="1" applyAlignment="1">
      <alignment horizontal="center"/>
    </xf>
    <xf numFmtId="0" fontId="38" fillId="5" borderId="20" xfId="0" applyFont="1" applyFill="1" applyBorder="1" applyAlignment="1">
      <alignment horizontal="center" vertical="center"/>
    </xf>
    <xf numFmtId="0" fontId="50" fillId="5" borderId="21" xfId="0" applyFont="1" applyFill="1" applyBorder="1" applyAlignment="1">
      <alignment horizontal="center" vertical="center"/>
    </xf>
    <xf numFmtId="164" fontId="5" fillId="5" borderId="46" xfId="0" applyNumberFormat="1" applyFont="1" applyFill="1" applyBorder="1" applyAlignment="1">
      <alignment horizontal="center" vertical="center"/>
    </xf>
    <xf numFmtId="164" fontId="3" fillId="5" borderId="49" xfId="0" applyNumberFormat="1" applyFont="1" applyFill="1" applyBorder="1" applyAlignment="1">
      <alignment horizontal="center"/>
    </xf>
    <xf numFmtId="0" fontId="6" fillId="5" borderId="20" xfId="0" applyFont="1" applyFill="1" applyBorder="1" applyAlignment="1">
      <alignment horizontal="center" vertical="center"/>
    </xf>
    <xf numFmtId="0" fontId="8" fillId="5" borderId="21" xfId="0" applyFont="1" applyFill="1" applyBorder="1" applyAlignment="1">
      <alignment horizontal="center" vertical="center"/>
    </xf>
    <xf numFmtId="6" fontId="5" fillId="0" borderId="35" xfId="0" applyNumberFormat="1" applyFont="1" applyBorder="1" applyAlignment="1" applyProtection="1">
      <alignment horizontal="left" vertical="top"/>
      <protection locked="0"/>
    </xf>
    <xf numFmtId="0" fontId="0" fillId="0" borderId="25" xfId="0" applyBorder="1" applyAlignment="1" applyProtection="1">
      <alignment horizontal="left" vertical="top"/>
      <protection locked="0"/>
    </xf>
    <xf numFmtId="0" fontId="22" fillId="10" borderId="7" xfId="0" applyFont="1" applyFill="1" applyBorder="1" applyAlignment="1">
      <alignment horizontal="center" vertical="center"/>
    </xf>
    <xf numFmtId="0" fontId="21" fillId="10" borderId="0" xfId="0" applyFont="1" applyFill="1" applyAlignment="1">
      <alignment horizontal="center" vertical="center"/>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7" fillId="0" borderId="36" xfId="0" applyFont="1" applyBorder="1" applyAlignment="1">
      <alignment horizontal="left" vertical="center"/>
    </xf>
    <xf numFmtId="0" fontId="37" fillId="0" borderId="2" xfId="0" applyFont="1" applyBorder="1" applyAlignment="1">
      <alignment horizontal="left" vertical="center"/>
    </xf>
    <xf numFmtId="0" fontId="37" fillId="0" borderId="15" xfId="0" applyFont="1" applyBorder="1" applyAlignment="1">
      <alignment horizontal="left" vertical="center"/>
    </xf>
    <xf numFmtId="0" fontId="6" fillId="0" borderId="15" xfId="0" applyFont="1" applyBorder="1" applyAlignment="1">
      <alignment horizontal="right" vertical="center"/>
    </xf>
    <xf numFmtId="0" fontId="2" fillId="0" borderId="26" xfId="0" applyFont="1" applyBorder="1" applyAlignment="1">
      <alignment vertical="center"/>
    </xf>
    <xf numFmtId="49" fontId="18" fillId="11" borderId="17" xfId="0" applyNumberFormat="1" applyFont="1" applyFill="1" applyBorder="1" applyAlignment="1">
      <alignment horizontal="center" vertical="center"/>
    </xf>
    <xf numFmtId="0" fontId="0" fillId="0" borderId="18" xfId="0" applyBorder="1" applyAlignment="1">
      <alignment horizontal="center" vertical="center"/>
    </xf>
    <xf numFmtId="49" fontId="18" fillId="11" borderId="14" xfId="0" applyNumberFormat="1" applyFont="1" applyFill="1" applyBorder="1" applyAlignment="1">
      <alignment horizontal="center" vertical="center"/>
    </xf>
    <xf numFmtId="0" fontId="0" fillId="0" borderId="16" xfId="0" applyBorder="1" applyAlignment="1">
      <alignment vertical="center"/>
    </xf>
    <xf numFmtId="1" fontId="38" fillId="5" borderId="20" xfId="0" applyNumberFormat="1" applyFont="1" applyFill="1" applyBorder="1" applyAlignment="1">
      <alignment horizontal="center" vertical="center"/>
    </xf>
    <xf numFmtId="164" fontId="5" fillId="17" borderId="15" xfId="0" applyNumberFormat="1" applyFont="1" applyFill="1" applyBorder="1" applyAlignment="1">
      <alignment horizontal="center" vertical="center"/>
    </xf>
    <xf numFmtId="164" fontId="0" fillId="17" borderId="26" xfId="0" applyNumberFormat="1" applyFill="1" applyBorder="1" applyAlignment="1">
      <alignment horizontal="center"/>
    </xf>
    <xf numFmtId="166" fontId="2" fillId="0" borderId="15" xfId="0" applyNumberFormat="1" applyFont="1" applyBorder="1" applyAlignment="1" applyProtection="1">
      <alignment horizontal="center" vertical="center"/>
      <protection locked="0"/>
    </xf>
    <xf numFmtId="166" fontId="2" fillId="0" borderId="25" xfId="0" applyNumberFormat="1" applyFont="1" applyBorder="1" applyAlignment="1" applyProtection="1">
      <alignment horizontal="center" vertical="center"/>
      <protection locked="0"/>
    </xf>
    <xf numFmtId="166" fontId="2" fillId="0" borderId="32" xfId="0" applyNumberFormat="1" applyFont="1" applyBorder="1" applyAlignment="1" applyProtection="1">
      <alignment horizontal="center" vertical="center"/>
      <protection locked="0"/>
    </xf>
    <xf numFmtId="0" fontId="0" fillId="0" borderId="25" xfId="0" applyBorder="1" applyAlignment="1">
      <alignment horizontal="left" vertical="center"/>
    </xf>
    <xf numFmtId="0" fontId="6" fillId="0" borderId="26" xfId="0" applyFont="1" applyBorder="1" applyAlignment="1">
      <alignment horizontal="right" vertical="center"/>
    </xf>
    <xf numFmtId="0" fontId="0" fillId="0" borderId="32" xfId="0" applyBorder="1" applyAlignment="1">
      <alignment horizontal="left" vertical="center"/>
    </xf>
    <xf numFmtId="0" fontId="6" fillId="0" borderId="0" xfId="0" applyFont="1" applyAlignment="1">
      <alignment horizontal="right"/>
    </xf>
    <xf numFmtId="0" fontId="0" fillId="0" borderId="0" xfId="0"/>
    <xf numFmtId="164" fontId="5" fillId="20" borderId="45" xfId="0" applyNumberFormat="1" applyFont="1" applyFill="1" applyBorder="1" applyAlignment="1">
      <alignment horizontal="center" vertical="center"/>
    </xf>
    <xf numFmtId="0" fontId="3" fillId="20" borderId="48" xfId="0" applyFont="1" applyFill="1" applyBorder="1" applyAlignment="1">
      <alignment horizontal="center"/>
    </xf>
    <xf numFmtId="0" fontId="38" fillId="4" borderId="20" xfId="0" applyFont="1" applyFill="1" applyBorder="1" applyAlignment="1">
      <alignment horizontal="center" vertical="center"/>
    </xf>
    <xf numFmtId="0" fontId="0" fillId="0" borderId="21" xfId="0" applyBorder="1"/>
    <xf numFmtId="164" fontId="5" fillId="4" borderId="46" xfId="0" applyNumberFormat="1" applyFont="1" applyFill="1" applyBorder="1" applyAlignment="1">
      <alignment horizontal="center" vertical="center"/>
    </xf>
    <xf numFmtId="0" fontId="3" fillId="0" borderId="47" xfId="0" applyFont="1" applyBorder="1" applyAlignment="1">
      <alignment horizontal="center"/>
    </xf>
    <xf numFmtId="0" fontId="6" fillId="3" borderId="7" xfId="0" applyFont="1" applyFill="1" applyBorder="1" applyAlignment="1">
      <alignment horizontal="center" vertical="center"/>
    </xf>
    <xf numFmtId="0" fontId="0" fillId="0" borderId="8" xfId="0" applyBorder="1"/>
    <xf numFmtId="0" fontId="2" fillId="3" borderId="7" xfId="0" applyFont="1" applyFill="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center" vertical="center"/>
    </xf>
    <xf numFmtId="0" fontId="38" fillId="20" borderId="20" xfId="0" applyFont="1" applyFill="1" applyBorder="1" applyAlignment="1">
      <alignment horizontal="center" vertical="center"/>
    </xf>
    <xf numFmtId="0" fontId="0" fillId="20" borderId="21" xfId="0" applyFill="1" applyBorder="1"/>
    <xf numFmtId="164" fontId="5" fillId="6" borderId="45" xfId="0" applyNumberFormat="1" applyFont="1" applyFill="1" applyBorder="1" applyAlignment="1">
      <alignment horizontal="center" vertical="center"/>
    </xf>
    <xf numFmtId="164" fontId="3" fillId="6" borderId="48" xfId="0" applyNumberFormat="1" applyFont="1" applyFill="1" applyBorder="1" applyAlignment="1">
      <alignment horizontal="center"/>
    </xf>
    <xf numFmtId="0" fontId="19" fillId="11" borderId="7" xfId="0" applyFont="1" applyFill="1" applyBorder="1" applyAlignment="1">
      <alignment horizontal="center" vertical="center"/>
    </xf>
    <xf numFmtId="164" fontId="22" fillId="2" borderId="15" xfId="0" applyNumberFormat="1" applyFont="1" applyFill="1" applyBorder="1" applyAlignment="1">
      <alignment horizontal="center" vertical="center"/>
    </xf>
    <xf numFmtId="0" fontId="21" fillId="2" borderId="26" xfId="0" applyFont="1" applyFill="1" applyBorder="1" applyAlignment="1">
      <alignment horizontal="center" vertical="center"/>
    </xf>
    <xf numFmtId="49" fontId="18" fillId="11" borderId="18" xfId="0" applyNumberFormat="1" applyFont="1" applyFill="1" applyBorder="1" applyAlignment="1">
      <alignment horizontal="center" vertical="center"/>
    </xf>
    <xf numFmtId="0" fontId="0" fillId="0" borderId="19" xfId="0" applyBorder="1" applyAlignment="1">
      <alignment horizontal="center" vertical="center"/>
    </xf>
    <xf numFmtId="0" fontId="5" fillId="6" borderId="30" xfId="0" applyFont="1" applyFill="1" applyBorder="1" applyAlignment="1">
      <alignment horizontal="right" vertical="center"/>
    </xf>
    <xf numFmtId="0" fontId="5" fillId="6" borderId="13" xfId="0" applyFont="1" applyFill="1" applyBorder="1" applyAlignment="1">
      <alignment horizontal="right" vertical="center"/>
    </xf>
    <xf numFmtId="0" fontId="5" fillId="6" borderId="1" xfId="0" applyFont="1" applyFill="1" applyBorder="1" applyAlignment="1">
      <alignment horizontal="right" vertical="center"/>
    </xf>
    <xf numFmtId="0" fontId="5" fillId="6" borderId="5" xfId="0" applyFont="1" applyFill="1" applyBorder="1" applyAlignment="1">
      <alignment horizontal="right" vertical="center"/>
    </xf>
    <xf numFmtId="0" fontId="5" fillId="14" borderId="7" xfId="0" applyFont="1" applyFill="1" applyBorder="1" applyAlignment="1">
      <alignment horizontal="center" vertical="center"/>
    </xf>
    <xf numFmtId="0" fontId="5" fillId="14" borderId="0" xfId="0" applyFont="1" applyFill="1" applyAlignment="1">
      <alignment horizontal="center" vertical="center"/>
    </xf>
    <xf numFmtId="0" fontId="5" fillId="14" borderId="13" xfId="0" applyFont="1" applyFill="1" applyBorder="1" applyAlignment="1">
      <alignment horizontal="center" vertical="center"/>
    </xf>
    <xf numFmtId="0" fontId="5" fillId="14" borderId="6" xfId="0" applyFont="1" applyFill="1" applyBorder="1" applyAlignment="1">
      <alignment horizontal="center" vertical="center"/>
    </xf>
    <xf numFmtId="0" fontId="22" fillId="12" borderId="30" xfId="0" applyFont="1" applyFill="1" applyBorder="1" applyAlignment="1">
      <alignment horizontal="center" vertical="center"/>
    </xf>
    <xf numFmtId="0" fontId="5" fillId="0" borderId="13" xfId="0" applyFont="1" applyBorder="1" applyAlignment="1">
      <alignment horizontal="center" vertical="center"/>
    </xf>
    <xf numFmtId="0" fontId="6" fillId="5" borderId="15" xfId="0" applyFont="1"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21" fillId="12" borderId="13" xfId="0" applyFont="1" applyFill="1" applyBorder="1" applyAlignment="1">
      <alignment horizontal="center"/>
    </xf>
    <xf numFmtId="0" fontId="21" fillId="12" borderId="6" xfId="0" applyFont="1" applyFill="1" applyBorder="1" applyAlignment="1">
      <alignment horizontal="center"/>
    </xf>
    <xf numFmtId="0" fontId="5" fillId="5" borderId="1" xfId="0" applyFont="1" applyFill="1" applyBorder="1" applyAlignment="1">
      <alignment horizontal="right" vertical="center"/>
    </xf>
    <xf numFmtId="0" fontId="0" fillId="5" borderId="5" xfId="0" applyFill="1" applyBorder="1" applyAlignment="1">
      <alignment horizontal="right" vertical="center"/>
    </xf>
    <xf numFmtId="0" fontId="5" fillId="0" borderId="30" xfId="0" applyFont="1" applyBorder="1" applyAlignment="1">
      <alignment horizontal="center" vertical="center"/>
    </xf>
    <xf numFmtId="0" fontId="5" fillId="0" borderId="6" xfId="0" applyFont="1" applyBorder="1" applyAlignment="1">
      <alignment horizontal="center" vertical="center"/>
    </xf>
    <xf numFmtId="14" fontId="28" fillId="0" borderId="4" xfId="0" applyNumberFormat="1" applyFont="1" applyBorder="1" applyAlignment="1" applyProtection="1">
      <alignment horizontal="center" vertical="center"/>
      <protection locked="0"/>
    </xf>
    <xf numFmtId="14" fontId="28" fillId="0" borderId="5" xfId="0" applyNumberFormat="1" applyFont="1" applyBorder="1" applyAlignment="1" applyProtection="1">
      <alignment horizontal="center" vertical="center"/>
      <protection locked="0"/>
    </xf>
    <xf numFmtId="164" fontId="5" fillId="0" borderId="4" xfId="0" applyNumberFormat="1"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164" fontId="5" fillId="0" borderId="0" xfId="0" applyNumberFormat="1" applyFont="1" applyAlignment="1">
      <alignment horizontal="center" vertical="center"/>
    </xf>
    <xf numFmtId="0" fontId="0" fillId="0" borderId="0" xfId="0" applyAlignment="1">
      <alignment horizontal="center" vertical="center"/>
    </xf>
    <xf numFmtId="0" fontId="5" fillId="3" borderId="0" xfId="0" applyFont="1" applyFill="1" applyAlignment="1">
      <alignment horizontal="center" vertical="center"/>
    </xf>
    <xf numFmtId="0" fontId="2" fillId="0" borderId="0" xfId="0" applyFont="1"/>
    <xf numFmtId="0" fontId="5" fillId="3" borderId="4" xfId="0" applyFont="1" applyFill="1" applyBorder="1" applyAlignment="1" applyProtection="1">
      <alignment horizontal="center" vertical="center"/>
      <protection locked="0"/>
    </xf>
    <xf numFmtId="0" fontId="5" fillId="0" borderId="1" xfId="0" applyFont="1" applyBorder="1" applyProtection="1">
      <protection locked="0"/>
    </xf>
    <xf numFmtId="0" fontId="5" fillId="0" borderId="5" xfId="0" applyFont="1" applyBorder="1" applyProtection="1">
      <protection locked="0"/>
    </xf>
    <xf numFmtId="0" fontId="6" fillId="13" borderId="9" xfId="0" applyFont="1"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20" fillId="12" borderId="7" xfId="0" applyFont="1" applyFill="1" applyBorder="1" applyAlignment="1">
      <alignment horizontal="center" vertical="center"/>
    </xf>
    <xf numFmtId="0" fontId="5" fillId="3" borderId="30" xfId="0" applyFont="1" applyFill="1" applyBorder="1" applyAlignment="1">
      <alignment horizontal="center" vertical="center"/>
    </xf>
    <xf numFmtId="6" fontId="5" fillId="0" borderId="37" xfId="0" applyNumberFormat="1" applyFont="1" applyBorder="1" applyAlignment="1" applyProtection="1">
      <alignment horizontal="left" vertical="top"/>
      <protection locked="0"/>
    </xf>
    <xf numFmtId="0" fontId="0" fillId="0" borderId="18" xfId="0" applyBorder="1" applyAlignment="1" applyProtection="1">
      <alignment horizontal="left" vertical="top"/>
      <protection locked="0"/>
    </xf>
    <xf numFmtId="0" fontId="2" fillId="14" borderId="9" xfId="0" applyFont="1" applyFill="1" applyBorder="1" applyAlignment="1">
      <alignment horizontal="center" vertical="center"/>
    </xf>
    <xf numFmtId="0" fontId="5" fillId="14" borderId="12" xfId="0" applyFont="1" applyFill="1" applyBorder="1" applyAlignment="1">
      <alignment horizontal="center" vertical="center"/>
    </xf>
    <xf numFmtId="0" fontId="5" fillId="14" borderId="10" xfId="0" applyFont="1" applyFill="1" applyBorder="1" applyAlignment="1">
      <alignment horizontal="center" vertical="center"/>
    </xf>
    <xf numFmtId="49" fontId="42" fillId="0" borderId="7" xfId="0" applyNumberFormat="1" applyFont="1" applyBorder="1" applyAlignment="1">
      <alignment horizontal="center"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6" fillId="3" borderId="0" xfId="0" applyFont="1" applyFill="1" applyAlignment="1">
      <alignment horizontal="right" vertical="center"/>
    </xf>
    <xf numFmtId="0" fontId="5" fillId="13" borderId="30" xfId="0" applyFont="1" applyFill="1" applyBorder="1" applyAlignment="1">
      <alignment horizontal="center" vertical="center"/>
    </xf>
    <xf numFmtId="0" fontId="5" fillId="13" borderId="13" xfId="0" applyFont="1" applyFill="1" applyBorder="1" applyAlignment="1">
      <alignment horizontal="center" vertical="center"/>
    </xf>
    <xf numFmtId="0" fontId="5" fillId="13" borderId="6" xfId="0" applyFont="1" applyFill="1" applyBorder="1" applyAlignment="1">
      <alignment horizontal="center" vertical="center"/>
    </xf>
    <xf numFmtId="1" fontId="23" fillId="11" borderId="7" xfId="0" applyNumberFormat="1" applyFont="1" applyFill="1" applyBorder="1" applyAlignment="1">
      <alignment horizontal="center"/>
    </xf>
    <xf numFmtId="49" fontId="23" fillId="11" borderId="7" xfId="0" applyNumberFormat="1" applyFont="1" applyFill="1" applyBorder="1" applyAlignment="1">
      <alignment horizontal="center"/>
    </xf>
    <xf numFmtId="0" fontId="18"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8" fillId="12" borderId="4" xfId="0" applyFont="1" applyFill="1" applyBorder="1" applyAlignment="1">
      <alignment horizontal="center" vertical="center"/>
    </xf>
    <xf numFmtId="0" fontId="18" fillId="12" borderId="5" xfId="0" applyFont="1" applyFill="1" applyBorder="1" applyAlignment="1">
      <alignment horizontal="center" vertical="center"/>
    </xf>
    <xf numFmtId="0" fontId="18" fillId="11" borderId="4" xfId="0" applyFont="1" applyFill="1" applyBorder="1" applyAlignment="1">
      <alignment horizontal="center" vertical="center"/>
    </xf>
    <xf numFmtId="0" fontId="21" fillId="0" borderId="5" xfId="0" applyFont="1" applyBorder="1" applyAlignment="1">
      <alignment horizontal="center" vertical="center"/>
    </xf>
    <xf numFmtId="164" fontId="37" fillId="19" borderId="4" xfId="0" applyNumberFormat="1" applyFont="1" applyFill="1" applyBorder="1" applyAlignment="1">
      <alignment horizontal="center"/>
    </xf>
    <xf numFmtId="164" fontId="12" fillId="19" borderId="5" xfId="0" applyNumberFormat="1" applyFont="1" applyFill="1" applyBorder="1" applyAlignment="1">
      <alignment horizontal="center"/>
    </xf>
    <xf numFmtId="164" fontId="28" fillId="12" borderId="4" xfId="0" applyNumberFormat="1" applyFont="1" applyFill="1" applyBorder="1" applyAlignment="1">
      <alignment horizontal="center"/>
    </xf>
    <xf numFmtId="164" fontId="28" fillId="12" borderId="5" xfId="0" applyNumberFormat="1" applyFont="1" applyFill="1" applyBorder="1" applyAlignment="1">
      <alignment horizontal="center"/>
    </xf>
    <xf numFmtId="164" fontId="5" fillId="11" borderId="4" xfId="0" applyNumberFormat="1" applyFont="1" applyFill="1" applyBorder="1" applyAlignment="1">
      <alignment horizontal="center"/>
    </xf>
    <xf numFmtId="164" fontId="5" fillId="11" borderId="5" xfId="0" applyNumberFormat="1" applyFont="1" applyFill="1" applyBorder="1" applyAlignment="1">
      <alignment horizontal="center"/>
    </xf>
    <xf numFmtId="49" fontId="40" fillId="0" borderId="9" xfId="0" applyNumberFormat="1"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37" fillId="0" borderId="4" xfId="0" applyFont="1" applyBorder="1"/>
    <xf numFmtId="0" fontId="0" fillId="0" borderId="1" xfId="0" applyBorder="1"/>
    <xf numFmtId="0" fontId="0" fillId="0" borderId="5" xfId="0" applyBorder="1"/>
    <xf numFmtId="0" fontId="28" fillId="3" borderId="0" xfId="0" applyFont="1" applyFill="1" applyAlignment="1">
      <alignment horizontal="left"/>
    </xf>
    <xf numFmtId="0" fontId="0" fillId="0" borderId="0" xfId="0" applyAlignment="1">
      <alignment horizontal="left"/>
    </xf>
    <xf numFmtId="0" fontId="28" fillId="3" borderId="22" xfId="0" applyFont="1" applyFill="1" applyBorder="1" applyAlignment="1">
      <alignment horizontal="left"/>
    </xf>
    <xf numFmtId="0" fontId="0" fillId="0" borderId="13" xfId="0" applyBorder="1" applyAlignment="1">
      <alignment horizontal="left"/>
    </xf>
    <xf numFmtId="49" fontId="5" fillId="3" borderId="52" xfId="0" applyNumberFormat="1" applyFont="1" applyFill="1" applyBorder="1" applyAlignment="1">
      <alignment horizontal="left"/>
    </xf>
    <xf numFmtId="0" fontId="5" fillId="0" borderId="1" xfId="0" applyFont="1" applyBorder="1" applyAlignment="1">
      <alignment horizontal="left"/>
    </xf>
    <xf numFmtId="0" fontId="5" fillId="0" borderId="11" xfId="0" applyFont="1" applyBorder="1" applyAlignment="1">
      <alignment horizontal="left"/>
    </xf>
    <xf numFmtId="0" fontId="7" fillId="0" borderId="4" xfId="0" applyFont="1" applyBorder="1" applyAlignment="1">
      <alignment horizontal="left"/>
    </xf>
    <xf numFmtId="0" fontId="21" fillId="2" borderId="58" xfId="0" applyFont="1" applyFill="1" applyBorder="1" applyAlignment="1">
      <alignment horizontal="left" vertical="center"/>
    </xf>
    <xf numFmtId="0" fontId="0" fillId="0" borderId="12" xfId="0" applyBorder="1"/>
    <xf numFmtId="0" fontId="0" fillId="0" borderId="10" xfId="0" applyBorder="1"/>
    <xf numFmtId="0" fontId="20" fillId="2" borderId="17" xfId="0" applyFont="1" applyFill="1" applyBorder="1" applyAlignment="1">
      <alignment horizontal="left" vertical="center"/>
    </xf>
    <xf numFmtId="0" fontId="21" fillId="2" borderId="0" xfId="0" applyFont="1" applyFill="1" applyAlignment="1">
      <alignment horizontal="left" vertical="center"/>
    </xf>
    <xf numFmtId="0" fontId="21" fillId="2" borderId="21" xfId="0" applyFont="1" applyFill="1" applyBorder="1" applyAlignment="1">
      <alignment horizontal="left" vertical="center"/>
    </xf>
    <xf numFmtId="0" fontId="36" fillId="6" borderId="7" xfId="0" applyFont="1" applyFill="1" applyBorder="1" applyAlignment="1">
      <alignment horizontal="center" vertical="center"/>
    </xf>
    <xf numFmtId="0" fontId="0" fillId="6" borderId="8" xfId="0" applyFill="1" applyBorder="1"/>
    <xf numFmtId="0" fontId="0" fillId="6" borderId="9" xfId="0" applyFill="1" applyBorder="1"/>
    <xf numFmtId="0" fontId="0" fillId="6" borderId="12" xfId="0" applyFill="1" applyBorder="1"/>
    <xf numFmtId="0" fontId="0" fillId="6" borderId="10" xfId="0" applyFill="1" applyBorder="1"/>
    <xf numFmtId="0" fontId="6" fillId="6" borderId="22" xfId="0" applyFont="1" applyFill="1" applyBorder="1" applyAlignment="1">
      <alignment wrapText="1"/>
    </xf>
    <xf numFmtId="0" fontId="0" fillId="0" borderId="13" xfId="0" applyBorder="1" applyAlignment="1">
      <alignment wrapText="1"/>
    </xf>
    <xf numFmtId="0" fontId="0" fillId="0" borderId="6" xfId="0" applyBorder="1" applyAlignment="1">
      <alignment wrapText="1"/>
    </xf>
    <xf numFmtId="1" fontId="28" fillId="3" borderId="22" xfId="0" applyNumberFormat="1" applyFont="1" applyFill="1" applyBorder="1" applyAlignment="1">
      <alignment horizontal="left"/>
    </xf>
    <xf numFmtId="0" fontId="29" fillId="0" borderId="13" xfId="0" applyFont="1" applyBorder="1" applyAlignment="1">
      <alignment horizontal="left"/>
    </xf>
    <xf numFmtId="0" fontId="26" fillId="0" borderId="13" xfId="0" applyFont="1" applyBorder="1" applyAlignment="1">
      <alignment horizontal="left"/>
    </xf>
    <xf numFmtId="0" fontId="5" fillId="3" borderId="52" xfId="0" applyFont="1" applyFill="1" applyBorder="1"/>
    <xf numFmtId="0" fontId="3" fillId="0" borderId="1" xfId="0" applyFont="1" applyBorder="1"/>
    <xf numFmtId="0" fontId="3" fillId="0" borderId="11" xfId="0" applyFont="1" applyBorder="1"/>
    <xf numFmtId="0" fontId="5" fillId="0" borderId="1" xfId="0" applyFont="1" applyBorder="1"/>
    <xf numFmtId="0" fontId="5" fillId="0" borderId="11" xfId="0" applyFont="1" applyBorder="1"/>
    <xf numFmtId="0" fontId="33" fillId="2" borderId="12" xfId="0" applyFont="1" applyFill="1" applyBorder="1" applyAlignment="1">
      <alignment horizontal="right" vertical="center"/>
    </xf>
    <xf numFmtId="0" fontId="34" fillId="0" borderId="12" xfId="0" applyFont="1" applyBorder="1" applyAlignment="1">
      <alignment horizontal="right" vertical="center"/>
    </xf>
    <xf numFmtId="0" fontId="28" fillId="3" borderId="13" xfId="0" applyFont="1" applyFill="1" applyBorder="1" applyAlignment="1">
      <alignment horizontal="right" vertical="center"/>
    </xf>
    <xf numFmtId="0" fontId="0" fillId="0" borderId="13" xfId="0" applyBorder="1" applyAlignment="1">
      <alignment horizontal="right"/>
    </xf>
    <xf numFmtId="0" fontId="28" fillId="3" borderId="13" xfId="0" applyFont="1" applyFill="1" applyBorder="1" applyAlignment="1">
      <alignment horizontal="left" vertical="center"/>
    </xf>
    <xf numFmtId="0" fontId="28" fillId="0" borderId="13" xfId="0" applyFont="1" applyBorder="1" applyAlignment="1">
      <alignment horizontal="left"/>
    </xf>
    <xf numFmtId="0" fontId="28" fillId="3" borderId="52" xfId="0" applyFont="1" applyFill="1" applyBorder="1" applyAlignment="1">
      <alignment horizontal="right" vertical="center"/>
    </xf>
    <xf numFmtId="0" fontId="0" fillId="0" borderId="1" xfId="0" applyBorder="1" applyAlignment="1">
      <alignment horizontal="right"/>
    </xf>
    <xf numFmtId="0" fontId="28" fillId="3" borderId="1" xfId="0" applyFont="1" applyFill="1" applyBorder="1" applyAlignment="1">
      <alignment horizontal="left" vertical="center"/>
    </xf>
    <xf numFmtId="0" fontId="28" fillId="0" borderId="1" xfId="0" applyFont="1" applyBorder="1" applyAlignment="1">
      <alignment horizontal="left" vertical="center"/>
    </xf>
    <xf numFmtId="0" fontId="28" fillId="0" borderId="11" xfId="0" applyFont="1" applyBorder="1" applyAlignment="1">
      <alignment horizontal="left" vertical="center"/>
    </xf>
    <xf numFmtId="49" fontId="5" fillId="5" borderId="9" xfId="0" applyNumberFormat="1" applyFont="1" applyFill="1" applyBorder="1" applyAlignment="1">
      <alignment horizontal="center"/>
    </xf>
    <xf numFmtId="49" fontId="5" fillId="5" borderId="12" xfId="0" applyNumberFormat="1" applyFont="1" applyFill="1" applyBorder="1" applyAlignment="1">
      <alignment horizontal="center"/>
    </xf>
    <xf numFmtId="49" fontId="2" fillId="5" borderId="45" xfId="0" applyNumberFormat="1" applyFont="1" applyFill="1" applyBorder="1" applyAlignment="1">
      <alignment horizontal="center" wrapText="1"/>
    </xf>
    <xf numFmtId="49" fontId="2" fillId="5" borderId="48" xfId="0" applyNumberFormat="1" applyFont="1" applyFill="1" applyBorder="1" applyAlignment="1">
      <alignment horizontal="center" wrapText="1"/>
    </xf>
    <xf numFmtId="0" fontId="5" fillId="0" borderId="0" xfId="0" applyFont="1" applyAlignment="1" applyProtection="1">
      <alignment horizontal="left" vertical="center"/>
      <protection locked="0"/>
    </xf>
    <xf numFmtId="0" fontId="0" fillId="0" borderId="0" xfId="0" applyAlignment="1">
      <alignment horizontal="left" vertical="center"/>
    </xf>
    <xf numFmtId="49" fontId="5" fillId="4" borderId="9" xfId="0" applyNumberFormat="1" applyFont="1" applyFill="1" applyBorder="1" applyAlignment="1">
      <alignment horizontal="center"/>
    </xf>
    <xf numFmtId="49" fontId="5" fillId="4" borderId="12" xfId="0" applyNumberFormat="1" applyFont="1" applyFill="1" applyBorder="1" applyAlignment="1">
      <alignment horizontal="center"/>
    </xf>
    <xf numFmtId="49" fontId="5" fillId="4" borderId="10" xfId="0" applyNumberFormat="1" applyFont="1" applyFill="1" applyBorder="1" applyAlignment="1">
      <alignment horizontal="center"/>
    </xf>
    <xf numFmtId="49" fontId="2" fillId="4" borderId="45" xfId="0" applyNumberFormat="1" applyFont="1" applyFill="1" applyBorder="1" applyAlignment="1">
      <alignment horizontal="center" wrapText="1"/>
    </xf>
    <xf numFmtId="49" fontId="2" fillId="4" borderId="48" xfId="0" applyNumberFormat="1" applyFont="1" applyFill="1" applyBorder="1" applyAlignment="1">
      <alignment horizontal="center" wrapText="1"/>
    </xf>
    <xf numFmtId="0" fontId="6" fillId="0" borderId="30" xfId="0" applyFont="1" applyBorder="1" applyAlignment="1">
      <alignment horizontal="center" vertical="center" wrapText="1"/>
    </xf>
    <xf numFmtId="0" fontId="0" fillId="0" borderId="7" xfId="0" applyBorder="1" applyAlignment="1">
      <alignment wrapText="1"/>
    </xf>
    <xf numFmtId="0" fontId="0" fillId="0" borderId="0" xfId="0" applyAlignment="1">
      <alignment wrapText="1"/>
    </xf>
    <xf numFmtId="0" fontId="0" fillId="0" borderId="8" xfId="0" applyBorder="1" applyAlignment="1">
      <alignment wrapText="1"/>
    </xf>
    <xf numFmtId="0" fontId="0" fillId="0" borderId="9" xfId="0" applyBorder="1" applyAlignment="1">
      <alignment wrapText="1"/>
    </xf>
    <xf numFmtId="0" fontId="0" fillId="0" borderId="12" xfId="0" applyBorder="1" applyAlignment="1">
      <alignment wrapText="1"/>
    </xf>
    <xf numFmtId="0" fontId="0" fillId="0" borderId="10" xfId="0" applyBorder="1" applyAlignment="1">
      <alignment wrapText="1"/>
    </xf>
    <xf numFmtId="49" fontId="5" fillId="5" borderId="30" xfId="0" applyNumberFormat="1" applyFont="1" applyFill="1" applyBorder="1" applyAlignment="1">
      <alignment horizontal="center"/>
    </xf>
    <xf numFmtId="49" fontId="5" fillId="5" borderId="13" xfId="0" applyNumberFormat="1" applyFont="1" applyFill="1" applyBorder="1" applyAlignment="1">
      <alignment horizontal="center"/>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0" fillId="2" borderId="12" xfId="0" applyFont="1" applyFill="1" applyBorder="1" applyAlignment="1">
      <alignment horizontal="center"/>
    </xf>
    <xf numFmtId="0" fontId="16" fillId="2" borderId="12" xfId="0" applyFont="1" applyFill="1" applyBorder="1" applyAlignment="1">
      <alignment horizontal="center"/>
    </xf>
    <xf numFmtId="49" fontId="5" fillId="4" borderId="30" xfId="0" applyNumberFormat="1" applyFont="1" applyFill="1" applyBorder="1" applyAlignment="1">
      <alignment horizontal="center"/>
    </xf>
    <xf numFmtId="49" fontId="5" fillId="4" borderId="13" xfId="0" applyNumberFormat="1" applyFont="1" applyFill="1" applyBorder="1" applyAlignment="1">
      <alignment horizontal="center"/>
    </xf>
    <xf numFmtId="49" fontId="5" fillId="4" borderId="6" xfId="0" applyNumberFormat="1" applyFont="1" applyFill="1" applyBorder="1" applyAlignment="1">
      <alignment horizontal="center"/>
    </xf>
    <xf numFmtId="0" fontId="5" fillId="0" borderId="0" xfId="0" applyFont="1" applyAlignment="1">
      <alignment horizontal="center" vertical="center"/>
    </xf>
    <xf numFmtId="0" fontId="2"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top" wrapText="1"/>
    </xf>
    <xf numFmtId="0" fontId="5" fillId="0" borderId="15"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26"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6" fillId="0" borderId="17"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2" fillId="8" borderId="24" xfId="0" applyFont="1" applyFill="1" applyBorder="1" applyAlignment="1">
      <alignment horizontal="center" vertical="center"/>
    </xf>
    <xf numFmtId="0" fontId="22" fillId="8" borderId="3" xfId="0" applyFont="1" applyFill="1" applyBorder="1" applyAlignment="1">
      <alignment horizontal="center" vertical="center"/>
    </xf>
    <xf numFmtId="0" fontId="22" fillId="8" borderId="17" xfId="0" applyFont="1" applyFill="1" applyBorder="1" applyAlignment="1">
      <alignment horizontal="center" vertical="center"/>
    </xf>
    <xf numFmtId="0" fontId="22" fillId="8" borderId="19" xfId="0" applyFont="1" applyFill="1" applyBorder="1" applyAlignment="1">
      <alignment horizontal="center" vertical="center"/>
    </xf>
    <xf numFmtId="0" fontId="22" fillId="8" borderId="14" xfId="0" applyFont="1" applyFill="1" applyBorder="1" applyAlignment="1">
      <alignment horizontal="center" vertical="center"/>
    </xf>
    <xf numFmtId="0" fontId="22" fillId="8" borderId="23" xfId="0" applyFont="1" applyFill="1" applyBorder="1" applyAlignment="1">
      <alignment horizontal="center" vertical="center"/>
    </xf>
    <xf numFmtId="0" fontId="18" fillId="7" borderId="34" xfId="0" applyFont="1" applyFill="1" applyBorder="1" applyAlignment="1">
      <alignment horizontal="center"/>
    </xf>
    <xf numFmtId="0" fontId="18" fillId="7" borderId="16" xfId="0" applyFont="1" applyFill="1" applyBorder="1" applyAlignment="1">
      <alignment horizontal="center"/>
    </xf>
    <xf numFmtId="0" fontId="18" fillId="7" borderId="23" xfId="0" applyFont="1" applyFill="1" applyBorder="1" applyAlignment="1">
      <alignment horizontal="center"/>
    </xf>
    <xf numFmtId="0" fontId="6" fillId="3" borderId="0" xfId="0" applyFont="1" applyFill="1" applyAlignment="1">
      <alignment horizontal="center" vertical="center" wrapText="1"/>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5" fillId="6" borderId="35" xfId="0" applyFont="1" applyFill="1" applyBorder="1" applyAlignment="1">
      <alignment horizontal="center"/>
    </xf>
    <xf numFmtId="0" fontId="5" fillId="6" borderId="25" xfId="0" applyFont="1" applyFill="1" applyBorder="1" applyAlignment="1">
      <alignment horizontal="center"/>
    </xf>
    <xf numFmtId="0" fontId="5" fillId="6" borderId="26" xfId="0" applyFont="1" applyFill="1" applyBorder="1" applyAlignment="1">
      <alignment horizontal="center"/>
    </xf>
    <xf numFmtId="0" fontId="11" fillId="4" borderId="7" xfId="0" applyFont="1" applyFill="1" applyBorder="1" applyAlignment="1">
      <alignment horizontal="center"/>
    </xf>
    <xf numFmtId="0" fontId="11" fillId="4" borderId="0" xfId="0" applyFont="1" applyFill="1" applyAlignment="1">
      <alignment horizont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3" xfId="0" applyFont="1" applyFill="1" applyBorder="1" applyAlignment="1">
      <alignment horizontal="center" vertical="center"/>
    </xf>
    <xf numFmtId="0" fontId="22" fillId="8" borderId="15" xfId="0" applyFont="1" applyFill="1" applyBorder="1" applyAlignment="1">
      <alignment horizontal="center"/>
    </xf>
    <xf numFmtId="0" fontId="22" fillId="8" borderId="25" xfId="0" applyFont="1" applyFill="1" applyBorder="1" applyAlignment="1">
      <alignment horizontal="center"/>
    </xf>
    <xf numFmtId="0" fontId="22" fillId="8" borderId="26" xfId="0" applyFont="1" applyFill="1" applyBorder="1" applyAlignment="1">
      <alignment horizontal="center"/>
    </xf>
    <xf numFmtId="0" fontId="4" fillId="0" borderId="0" xfId="0" applyFont="1" applyAlignment="1">
      <alignment horizontal="left"/>
    </xf>
    <xf numFmtId="49" fontId="5" fillId="15" borderId="7" xfId="0" applyNumberFormat="1" applyFont="1" applyFill="1" applyBorder="1" applyAlignment="1">
      <alignment horizontal="center"/>
    </xf>
    <xf numFmtId="49" fontId="5" fillId="15" borderId="0" xfId="0" applyNumberFormat="1" applyFont="1" applyFill="1" applyAlignment="1">
      <alignment horizontal="center"/>
    </xf>
    <xf numFmtId="49" fontId="5" fillId="15" borderId="8" xfId="0" applyNumberFormat="1" applyFont="1" applyFill="1" applyBorder="1" applyAlignment="1">
      <alignment horizontal="center"/>
    </xf>
    <xf numFmtId="0" fontId="3" fillId="3" borderId="2" xfId="0" applyFont="1" applyFill="1" applyBorder="1" applyAlignment="1" applyProtection="1">
      <alignment horizontal="left"/>
      <protection locked="0"/>
    </xf>
    <xf numFmtId="0" fontId="3" fillId="0" borderId="2" xfId="0" applyFont="1" applyBorder="1" applyAlignment="1" applyProtection="1">
      <alignment horizontal="left"/>
      <protection locked="0"/>
    </xf>
    <xf numFmtId="164" fontId="5" fillId="3" borderId="2" xfId="0" applyNumberFormat="1" applyFont="1" applyFill="1" applyBorder="1" applyAlignment="1" applyProtection="1">
      <alignment horizontal="left"/>
      <protection locked="0"/>
    </xf>
    <xf numFmtId="49" fontId="2" fillId="6" borderId="35" xfId="0" applyNumberFormat="1" applyFont="1" applyFill="1" applyBorder="1" applyAlignment="1">
      <alignment horizontal="center" vertical="center"/>
    </xf>
    <xf numFmtId="0" fontId="0" fillId="6" borderId="26" xfId="0" applyFill="1" applyBorder="1" applyAlignment="1">
      <alignment horizontal="center" vertical="center"/>
    </xf>
    <xf numFmtId="0" fontId="2" fillId="16" borderId="15" xfId="0" applyFont="1" applyFill="1" applyBorder="1" applyAlignment="1">
      <alignment horizontal="center" vertical="center"/>
    </xf>
    <xf numFmtId="0" fontId="2" fillId="16" borderId="26" xfId="0" applyFont="1" applyFill="1" applyBorder="1" applyAlignment="1">
      <alignment horizontal="center" vertical="center"/>
    </xf>
    <xf numFmtId="0" fontId="4" fillId="3" borderId="2" xfId="0" applyFont="1" applyFill="1" applyBorder="1" applyAlignment="1">
      <alignment horizontal="center" vertical="center"/>
    </xf>
    <xf numFmtId="0" fontId="47" fillId="0" borderId="2" xfId="0" applyFont="1" applyBorder="1" applyAlignment="1">
      <alignment horizontal="center" vertical="center"/>
    </xf>
    <xf numFmtId="0" fontId="4" fillId="3" borderId="2" xfId="0" applyFont="1" applyFill="1" applyBorder="1" applyAlignment="1">
      <alignment horizontal="center" vertical="center" wrapText="1"/>
    </xf>
    <xf numFmtId="0" fontId="47" fillId="0" borderId="2" xfId="0" applyFont="1" applyBorder="1" applyAlignment="1">
      <alignment horizontal="center" vertical="center" wrapText="1"/>
    </xf>
    <xf numFmtId="0" fontId="4" fillId="3" borderId="17"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47" fillId="0" borderId="31" xfId="0" applyFont="1" applyBorder="1" applyAlignment="1">
      <alignment horizontal="center" vertical="center" wrapText="1"/>
    </xf>
    <xf numFmtId="0" fontId="5" fillId="3" borderId="15" xfId="0" applyFont="1" applyFill="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6" fillId="3" borderId="15" xfId="1"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4" borderId="2" xfId="0" applyFont="1" applyFill="1" applyBorder="1" applyAlignment="1">
      <alignment horizontal="left" vertical="center"/>
    </xf>
    <xf numFmtId="0" fontId="0" fillId="0" borderId="2" xfId="0" applyBorder="1" applyAlignment="1">
      <alignment horizontal="left" vertical="center"/>
    </xf>
    <xf numFmtId="0" fontId="5" fillId="4" borderId="2" xfId="1" applyFont="1" applyFill="1" applyBorder="1" applyAlignment="1">
      <alignment horizontal="left" vertical="center"/>
    </xf>
    <xf numFmtId="166" fontId="5" fillId="4" borderId="2" xfId="0" applyNumberFormat="1" applyFont="1" applyFill="1" applyBorder="1" applyAlignment="1">
      <alignment horizontal="center" vertical="center"/>
    </xf>
    <xf numFmtId="166" fontId="5" fillId="4" borderId="31" xfId="0" applyNumberFormat="1" applyFont="1" applyFill="1" applyBorder="1" applyAlignment="1">
      <alignment horizontal="center" vertical="center"/>
    </xf>
    <xf numFmtId="14" fontId="58" fillId="10" borderId="0" xfId="0" applyNumberFormat="1" applyFont="1" applyFill="1" applyAlignment="1" applyProtection="1">
      <alignment horizontal="left" vertical="center"/>
      <protection locked="0"/>
    </xf>
    <xf numFmtId="0" fontId="57" fillId="10"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62" fillId="0" borderId="0" xfId="0" applyFont="1" applyAlignment="1">
      <alignment horizontal="left" vertical="center"/>
    </xf>
    <xf numFmtId="0" fontId="63" fillId="0" borderId="0" xfId="0" applyFont="1" applyAlignment="1">
      <alignment horizontal="left" vertical="center"/>
    </xf>
    <xf numFmtId="0" fontId="63" fillId="0" borderId="8" xfId="0" applyFont="1" applyBorder="1" applyAlignment="1">
      <alignment horizontal="left" vertical="center"/>
    </xf>
    <xf numFmtId="0" fontId="3" fillId="0" borderId="25"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48" fillId="14" borderId="7" xfId="0" applyFont="1" applyFill="1" applyBorder="1" applyAlignment="1">
      <alignment horizontal="center" vertical="center"/>
    </xf>
    <xf numFmtId="0" fontId="49" fillId="0" borderId="0" xfId="0" applyFont="1" applyAlignment="1">
      <alignment horizontal="center" vertical="center"/>
    </xf>
    <xf numFmtId="0" fontId="49" fillId="0" borderId="8" xfId="0" applyFont="1" applyBorder="1" applyAlignment="1">
      <alignment horizontal="center" vertical="center"/>
    </xf>
    <xf numFmtId="0" fontId="5" fillId="0" borderId="2" xfId="0" applyFont="1" applyBorder="1" applyAlignment="1" applyProtection="1">
      <alignment horizontal="left"/>
      <protection locked="0"/>
    </xf>
    <xf numFmtId="0" fontId="3" fillId="0" borderId="31" xfId="0" applyFont="1" applyBorder="1" applyAlignment="1" applyProtection="1">
      <alignment horizontal="left"/>
      <protection locked="0"/>
    </xf>
    <xf numFmtId="0" fontId="3" fillId="3" borderId="41" xfId="0" applyFont="1" applyFill="1" applyBorder="1" applyAlignment="1" applyProtection="1">
      <alignment horizontal="left"/>
      <protection locked="0"/>
    </xf>
    <xf numFmtId="0" fontId="3" fillId="0" borderId="41" xfId="0" applyFont="1" applyBorder="1" applyAlignment="1" applyProtection="1">
      <alignment horizontal="left"/>
      <protection locked="0"/>
    </xf>
    <xf numFmtId="164" fontId="5" fillId="3" borderId="41" xfId="0" applyNumberFormat="1" applyFont="1" applyFill="1" applyBorder="1" applyAlignment="1" applyProtection="1">
      <alignment horizontal="left"/>
      <protection locked="0"/>
    </xf>
    <xf numFmtId="0" fontId="5" fillId="0" borderId="41" xfId="0" applyFont="1" applyBorder="1" applyAlignment="1" applyProtection="1">
      <alignment horizontal="left"/>
      <protection locked="0"/>
    </xf>
    <xf numFmtId="0" fontId="3" fillId="0" borderId="42"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colors>
    <mruColors>
      <color rgb="FFFF5050"/>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598054</xdr:colOff>
      <xdr:row>12</xdr:row>
      <xdr:rowOff>232449</xdr:rowOff>
    </xdr:from>
    <xdr:to>
      <xdr:col>20</xdr:col>
      <xdr:colOff>123921</xdr:colOff>
      <xdr:row>20</xdr:row>
      <xdr:rowOff>249384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89690" y="4100176"/>
          <a:ext cx="2192867" cy="26031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217715</xdr:colOff>
      <xdr:row>1</xdr:row>
      <xdr:rowOff>88671</xdr:rowOff>
    </xdr:from>
    <xdr:to>
      <xdr:col>3</xdr:col>
      <xdr:colOff>429887</xdr:colOff>
      <xdr:row>4</xdr:row>
      <xdr:rowOff>118753</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4624" y="405346"/>
          <a:ext cx="697081" cy="84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272143</xdr:colOff>
      <xdr:row>0</xdr:row>
      <xdr:rowOff>293914</xdr:rowOff>
    </xdr:from>
    <xdr:to>
      <xdr:col>3</xdr:col>
      <xdr:colOff>381000</xdr:colOff>
      <xdr:row>5</xdr:row>
      <xdr:rowOff>159657</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3263" y="293914"/>
          <a:ext cx="962297" cy="13846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261257</xdr:colOff>
      <xdr:row>0</xdr:row>
      <xdr:rowOff>283029</xdr:rowOff>
    </xdr:from>
    <xdr:to>
      <xdr:col>3</xdr:col>
      <xdr:colOff>435427</xdr:colOff>
      <xdr:row>5</xdr:row>
      <xdr:rowOff>76200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1086" y="283029"/>
          <a:ext cx="957942"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mailto:OMG1212@awesome.me" TargetMode="External"/><Relationship Id="rId7" Type="http://schemas.openxmlformats.org/officeDocument/2006/relationships/comments" Target="../comments2.xml"/><Relationship Id="rId2" Type="http://schemas.openxmlformats.org/officeDocument/2006/relationships/hyperlink" Target="mailto:babyjj@goofmail.net" TargetMode="External"/><Relationship Id="rId1" Type="http://schemas.openxmlformats.org/officeDocument/2006/relationships/hyperlink" Target="mailto:anotherdouglas@decimalpi.com" TargetMode="External"/><Relationship Id="rId6" Type="http://schemas.openxmlformats.org/officeDocument/2006/relationships/vmlDrawing" Target="../drawings/vmlDrawing2.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
  <sheetViews>
    <sheetView tabSelected="1" topLeftCell="A4" zoomScale="60" zoomScaleNormal="60" workbookViewId="0">
      <selection activeCell="C2" sqref="C2:U2"/>
    </sheetView>
  </sheetViews>
  <sheetFormatPr defaultRowHeight="15.75" x14ac:dyDescent="0.25"/>
  <cols>
    <col min="2" max="2" width="8.75" customWidth="1"/>
    <col min="3" max="3" width="9.875" customWidth="1"/>
    <col min="4" max="7" width="9.25" customWidth="1"/>
    <col min="8" max="8" width="13.125" customWidth="1"/>
    <col min="9" max="9" width="9.25" style="1" customWidth="1"/>
    <col min="10" max="10" width="10.25" customWidth="1"/>
    <col min="11" max="17" width="9.25" customWidth="1"/>
    <col min="18" max="18" width="7.25" customWidth="1"/>
    <col min="19" max="21" width="9.25" customWidth="1"/>
  </cols>
  <sheetData>
    <row r="1" spans="3:33" ht="24.6" customHeight="1" thickBot="1" x14ac:dyDescent="0.3">
      <c r="F1" s="3"/>
      <c r="G1" s="3"/>
      <c r="H1" s="3"/>
      <c r="I1" s="4"/>
      <c r="J1" s="3"/>
      <c r="K1" s="3"/>
      <c r="L1" s="3"/>
      <c r="M1" s="3"/>
      <c r="N1" s="3"/>
      <c r="O1" s="3"/>
      <c r="P1" s="3"/>
      <c r="Q1" s="3"/>
      <c r="R1" s="3"/>
      <c r="S1" s="3"/>
      <c r="T1" s="3"/>
      <c r="U1" s="5"/>
      <c r="V1" s="6"/>
      <c r="W1" s="6"/>
      <c r="X1" s="6"/>
    </row>
    <row r="2" spans="3:33" ht="25.15" customHeight="1" x14ac:dyDescent="0.35">
      <c r="C2" s="374" t="s">
        <v>175</v>
      </c>
      <c r="D2" s="375"/>
      <c r="E2" s="375"/>
      <c r="F2" s="375"/>
      <c r="G2" s="375"/>
      <c r="H2" s="375"/>
      <c r="I2" s="375"/>
      <c r="J2" s="375"/>
      <c r="K2" s="375"/>
      <c r="L2" s="375"/>
      <c r="M2" s="375"/>
      <c r="N2" s="375"/>
      <c r="O2" s="375"/>
      <c r="P2" s="375"/>
      <c r="Q2" s="375"/>
      <c r="R2" s="375"/>
      <c r="S2" s="375"/>
      <c r="T2" s="375"/>
      <c r="U2" s="376"/>
      <c r="W2" s="6"/>
      <c r="X2" s="6"/>
    </row>
    <row r="3" spans="3:33" ht="25.15" customHeight="1" thickBot="1" x14ac:dyDescent="0.3">
      <c r="C3" s="420" t="s">
        <v>52</v>
      </c>
      <c r="D3" s="421"/>
      <c r="E3" s="421"/>
      <c r="F3" s="421"/>
      <c r="G3" s="421"/>
      <c r="H3" s="421"/>
      <c r="I3" s="427" t="s">
        <v>167</v>
      </c>
      <c r="J3" s="395"/>
      <c r="K3" s="386"/>
      <c r="L3" s="422"/>
      <c r="M3" s="422"/>
      <c r="N3" s="422"/>
      <c r="O3" s="422"/>
      <c r="P3" s="423"/>
      <c r="Q3" s="427" t="s">
        <v>2</v>
      </c>
      <c r="R3" s="428"/>
      <c r="S3" s="436"/>
      <c r="T3" s="437"/>
      <c r="U3" s="438"/>
      <c r="W3" s="6"/>
      <c r="X3" s="6"/>
    </row>
    <row r="4" spans="3:33" ht="25.15" customHeight="1" thickBot="1" x14ac:dyDescent="0.3">
      <c r="C4" s="424" t="s">
        <v>58</v>
      </c>
      <c r="D4" s="425"/>
      <c r="E4" s="425"/>
      <c r="F4" s="425"/>
      <c r="G4" s="426"/>
      <c r="H4" s="262"/>
      <c r="I4" s="394" t="s">
        <v>56</v>
      </c>
      <c r="J4" s="395"/>
      <c r="K4" s="386"/>
      <c r="L4" s="439"/>
      <c r="M4" s="439"/>
      <c r="N4" s="439"/>
      <c r="O4" s="439"/>
      <c r="P4" s="439"/>
      <c r="Q4" s="427" t="s">
        <v>86</v>
      </c>
      <c r="R4" s="440"/>
      <c r="S4" s="386"/>
      <c r="T4" s="439"/>
      <c r="U4" s="441"/>
      <c r="W4" s="6"/>
      <c r="X4" s="6"/>
    </row>
    <row r="5" spans="3:33" ht="25.15" customHeight="1" thickBot="1" x14ac:dyDescent="0.3">
      <c r="C5" s="424" t="s">
        <v>59</v>
      </c>
      <c r="D5" s="425"/>
      <c r="E5" s="425"/>
      <c r="F5" s="425"/>
      <c r="G5" s="426"/>
      <c r="H5" s="262"/>
      <c r="I5" s="394" t="s">
        <v>54</v>
      </c>
      <c r="J5" s="395"/>
      <c r="K5" s="396"/>
      <c r="L5" s="397"/>
      <c r="M5" s="397"/>
      <c r="N5" s="397"/>
      <c r="O5" s="397"/>
      <c r="P5" s="395"/>
      <c r="Q5" s="398" t="s">
        <v>53</v>
      </c>
      <c r="R5" s="399"/>
      <c r="S5" s="396"/>
      <c r="T5" s="397"/>
      <c r="U5" s="400"/>
      <c r="W5" s="6"/>
      <c r="X5" s="6"/>
      <c r="Y5" s="317"/>
      <c r="Z5" s="318"/>
    </row>
    <row r="6" spans="3:33" ht="25.15" customHeight="1" thickBot="1" x14ac:dyDescent="0.3">
      <c r="C6" s="424" t="s">
        <v>60</v>
      </c>
      <c r="D6" s="425"/>
      <c r="E6" s="425"/>
      <c r="F6" s="425"/>
      <c r="G6" s="426"/>
      <c r="H6" s="262"/>
      <c r="I6" s="73" t="s">
        <v>55</v>
      </c>
      <c r="J6" s="386"/>
      <c r="K6" s="387"/>
      <c r="L6" s="387"/>
      <c r="M6" s="387"/>
      <c r="N6" s="388"/>
      <c r="O6" s="71" t="s">
        <v>47</v>
      </c>
      <c r="P6" s="389"/>
      <c r="Q6" s="390"/>
      <c r="R6" s="391"/>
      <c r="S6" s="71" t="s">
        <v>48</v>
      </c>
      <c r="T6" s="392"/>
      <c r="U6" s="393"/>
      <c r="W6" s="6"/>
      <c r="X6" s="6"/>
    </row>
    <row r="7" spans="3:33" ht="25.15" customHeight="1" thickBot="1" x14ac:dyDescent="0.3">
      <c r="C7" s="104" t="s">
        <v>57</v>
      </c>
      <c r="D7" s="72"/>
      <c r="E7" s="72"/>
      <c r="F7" s="264">
        <v>0</v>
      </c>
      <c r="G7" s="265">
        <v>0.14000000000000001</v>
      </c>
      <c r="H7" s="263">
        <f>F7*G7</f>
        <v>0</v>
      </c>
      <c r="I7" s="429" t="s">
        <v>61</v>
      </c>
      <c r="J7" s="430"/>
      <c r="K7" s="430"/>
      <c r="L7" s="430"/>
      <c r="M7" s="430"/>
      <c r="N7" s="430"/>
      <c r="O7" s="430"/>
      <c r="P7" s="430"/>
      <c r="Q7" s="430"/>
      <c r="R7" s="430"/>
      <c r="S7" s="463"/>
      <c r="T7" s="464"/>
      <c r="U7" s="105"/>
      <c r="V7" s="6"/>
      <c r="W7" s="6"/>
      <c r="X7" s="6"/>
    </row>
    <row r="8" spans="3:33" ht="25.15" customHeight="1" thickBot="1" x14ac:dyDescent="0.4">
      <c r="C8" s="379" t="s">
        <v>73</v>
      </c>
      <c r="D8" s="380"/>
      <c r="E8" s="381"/>
      <c r="F8" s="382"/>
      <c r="G8" s="383"/>
      <c r="H8" s="259"/>
      <c r="I8" s="431" t="s">
        <v>8</v>
      </c>
      <c r="J8" s="432"/>
      <c r="K8" s="432"/>
      <c r="L8" s="432"/>
      <c r="M8" s="432"/>
      <c r="N8" s="432"/>
      <c r="O8" s="432"/>
      <c r="P8" s="432"/>
      <c r="Q8" s="432"/>
      <c r="R8" s="432"/>
      <c r="S8" s="401"/>
      <c r="T8" s="402"/>
      <c r="U8" s="106"/>
      <c r="V8" s="24"/>
      <c r="W8" s="6"/>
      <c r="X8" s="6"/>
    </row>
    <row r="9" spans="3:33" ht="25.15" customHeight="1" thickBot="1" x14ac:dyDescent="0.3">
      <c r="C9" s="418"/>
      <c r="D9" s="419"/>
      <c r="E9" s="419"/>
      <c r="F9" s="419"/>
      <c r="G9" s="419"/>
      <c r="H9" s="263">
        <v>0</v>
      </c>
      <c r="I9" s="446" t="s">
        <v>62</v>
      </c>
      <c r="J9" s="447"/>
      <c r="K9" s="456" t="s">
        <v>65</v>
      </c>
      <c r="L9" s="457"/>
      <c r="M9" s="377" t="s">
        <v>67</v>
      </c>
      <c r="N9" s="378"/>
      <c r="O9" s="405" t="s">
        <v>70</v>
      </c>
      <c r="P9" s="406"/>
      <c r="Q9" s="433" t="s">
        <v>71</v>
      </c>
      <c r="R9" s="413"/>
      <c r="S9" s="403" t="s">
        <v>164</v>
      </c>
      <c r="T9" s="404"/>
      <c r="U9" s="106"/>
      <c r="V9" s="6"/>
      <c r="X9" s="36"/>
      <c r="Y9" s="36"/>
      <c r="Z9" s="36"/>
      <c r="AA9" s="36"/>
      <c r="AB9" s="36"/>
      <c r="AC9" s="36"/>
      <c r="AD9" s="36"/>
      <c r="AE9" s="36"/>
      <c r="AF9" s="36"/>
      <c r="AG9" s="36"/>
    </row>
    <row r="10" spans="3:33" ht="25.15" customHeight="1" thickBot="1" x14ac:dyDescent="0.4">
      <c r="C10" s="379" t="s">
        <v>73</v>
      </c>
      <c r="D10" s="380"/>
      <c r="E10" s="381"/>
      <c r="F10" s="382"/>
      <c r="G10" s="383"/>
      <c r="H10" s="260"/>
      <c r="I10" s="446" t="s">
        <v>63</v>
      </c>
      <c r="J10" s="447"/>
      <c r="K10" s="456" t="s">
        <v>66</v>
      </c>
      <c r="L10" s="457"/>
      <c r="M10" s="377" t="s">
        <v>68</v>
      </c>
      <c r="N10" s="378"/>
      <c r="O10" s="407" t="s">
        <v>71</v>
      </c>
      <c r="P10" s="408"/>
      <c r="Q10" s="412" t="s">
        <v>72</v>
      </c>
      <c r="R10" s="413"/>
      <c r="S10" s="403" t="s">
        <v>165</v>
      </c>
      <c r="T10" s="404"/>
      <c r="U10" s="106"/>
      <c r="V10" s="6"/>
      <c r="X10" s="36"/>
      <c r="Y10" s="36"/>
      <c r="Z10" s="36"/>
      <c r="AA10" s="36"/>
      <c r="AB10" s="36"/>
      <c r="AC10" s="36"/>
      <c r="AD10" s="36"/>
      <c r="AE10" s="36"/>
      <c r="AF10" s="36"/>
      <c r="AG10" s="36"/>
    </row>
    <row r="11" spans="3:33" ht="25.15" customHeight="1" thickBot="1" x14ac:dyDescent="0.35">
      <c r="C11" s="418"/>
      <c r="D11" s="419"/>
      <c r="E11" s="419"/>
      <c r="F11" s="419"/>
      <c r="G11" s="419"/>
      <c r="H11" s="263">
        <v>0</v>
      </c>
      <c r="I11" s="446" t="s">
        <v>64</v>
      </c>
      <c r="J11" s="447"/>
      <c r="K11" s="456" t="s">
        <v>64</v>
      </c>
      <c r="L11" s="457"/>
      <c r="M11" s="377" t="s">
        <v>69</v>
      </c>
      <c r="N11" s="378"/>
      <c r="O11" s="410" t="s">
        <v>72</v>
      </c>
      <c r="P11" s="411"/>
      <c r="Q11" s="416" t="s">
        <v>146</v>
      </c>
      <c r="R11" s="417"/>
      <c r="S11" s="403" t="s">
        <v>166</v>
      </c>
      <c r="T11" s="409"/>
      <c r="U11" s="106"/>
      <c r="V11" s="6"/>
      <c r="X11" s="36"/>
      <c r="Y11" s="36"/>
      <c r="Z11" s="36"/>
      <c r="AA11" s="36"/>
      <c r="AB11" s="36"/>
      <c r="AC11" s="36"/>
      <c r="AD11" s="36"/>
      <c r="AE11" s="36"/>
      <c r="AF11" s="36"/>
      <c r="AG11" s="36"/>
    </row>
    <row r="12" spans="3:33" ht="25.15" customHeight="1" thickBot="1" x14ac:dyDescent="0.4">
      <c r="C12" s="379" t="s">
        <v>73</v>
      </c>
      <c r="D12" s="380"/>
      <c r="E12" s="384"/>
      <c r="F12" s="385"/>
      <c r="G12" s="385"/>
      <c r="H12" s="260"/>
      <c r="I12" s="448">
        <f>+'CDSNA ONE STOP P3'!F21</f>
        <v>0</v>
      </c>
      <c r="J12" s="449"/>
      <c r="K12" s="444">
        <f>+'CDSNA ONE STOP P3'!K21</f>
        <v>0</v>
      </c>
      <c r="L12" s="445"/>
      <c r="M12" s="458">
        <f>+'CDSNA ONE STOP P2'!T25</f>
        <v>0</v>
      </c>
      <c r="N12" s="459"/>
      <c r="O12" s="434">
        <f>L39</f>
        <v>0</v>
      </c>
      <c r="P12" s="435"/>
      <c r="Q12" s="414">
        <f>J41</f>
        <v>0</v>
      </c>
      <c r="R12" s="415"/>
      <c r="S12" s="461">
        <f>(I12+K12+M12)-Q12</f>
        <v>0</v>
      </c>
      <c r="T12" s="462"/>
      <c r="U12" s="106"/>
      <c r="V12" s="6"/>
      <c r="X12" s="36"/>
      <c r="Y12" s="36"/>
      <c r="Z12" s="36"/>
      <c r="AA12" s="36"/>
      <c r="AB12" s="36"/>
      <c r="AC12" s="36"/>
      <c r="AD12" s="36"/>
      <c r="AE12" s="36"/>
      <c r="AF12" s="36"/>
      <c r="AG12" s="36"/>
    </row>
    <row r="13" spans="3:33" ht="25.15" customHeight="1" thickBot="1" x14ac:dyDescent="0.4">
      <c r="C13" s="418"/>
      <c r="D13" s="419"/>
      <c r="E13" s="419"/>
      <c r="F13" s="419"/>
      <c r="G13" s="419"/>
      <c r="H13" s="263">
        <v>0</v>
      </c>
      <c r="I13" s="460" t="s">
        <v>94</v>
      </c>
      <c r="J13" s="443"/>
      <c r="K13" s="443"/>
      <c r="L13" s="443"/>
      <c r="M13" s="443"/>
      <c r="N13" s="443"/>
      <c r="O13" s="443"/>
      <c r="P13" s="451"/>
      <c r="Q13" s="53"/>
      <c r="R13" s="50"/>
      <c r="S13" s="55"/>
      <c r="T13" s="57"/>
      <c r="U13" s="106"/>
      <c r="V13" s="6"/>
      <c r="W13" s="6"/>
      <c r="X13" s="12"/>
      <c r="Y13" s="36"/>
      <c r="Z13" s="36"/>
      <c r="AA13" s="36"/>
      <c r="AB13" s="36"/>
      <c r="AC13" s="36"/>
      <c r="AD13" s="36"/>
      <c r="AE13" s="36"/>
      <c r="AF13" s="36"/>
      <c r="AG13" s="36"/>
    </row>
    <row r="14" spans="3:33" ht="25.15" customHeight="1" thickBot="1" x14ac:dyDescent="0.4">
      <c r="C14" s="379" t="s">
        <v>73</v>
      </c>
      <c r="D14" s="380"/>
      <c r="E14" s="384"/>
      <c r="F14" s="385"/>
      <c r="G14" s="385"/>
      <c r="H14" s="260"/>
      <c r="I14" s="512" t="s">
        <v>95</v>
      </c>
      <c r="J14" s="443"/>
      <c r="K14" s="443"/>
      <c r="L14" s="443"/>
      <c r="M14" s="443"/>
      <c r="N14" s="443"/>
      <c r="O14" s="443"/>
      <c r="P14" s="451"/>
      <c r="Q14" s="58"/>
      <c r="R14" s="50"/>
      <c r="S14" s="55"/>
      <c r="T14" s="59"/>
      <c r="U14" s="106"/>
      <c r="V14" s="6"/>
      <c r="W14" s="6"/>
      <c r="X14" s="12"/>
      <c r="Y14" s="36"/>
      <c r="Z14" s="36"/>
      <c r="AA14" s="36"/>
      <c r="AB14" s="36"/>
      <c r="AC14" s="36"/>
      <c r="AD14" s="36"/>
      <c r="AE14" s="36"/>
      <c r="AF14" s="36"/>
      <c r="AG14" s="36"/>
    </row>
    <row r="15" spans="3:33" ht="25.15" customHeight="1" thickBot="1" x14ac:dyDescent="0.35">
      <c r="C15" s="418"/>
      <c r="D15" s="419"/>
      <c r="E15" s="419"/>
      <c r="F15" s="419"/>
      <c r="G15" s="419"/>
      <c r="H15" s="263">
        <v>0</v>
      </c>
      <c r="I15" s="512" t="s">
        <v>96</v>
      </c>
      <c r="J15" s="443"/>
      <c r="K15" s="443"/>
      <c r="L15" s="443"/>
      <c r="M15" s="443"/>
      <c r="N15" s="443"/>
      <c r="O15" s="443"/>
      <c r="P15" s="451"/>
      <c r="Q15" s="50"/>
      <c r="R15" s="50"/>
      <c r="S15" s="55"/>
      <c r="T15" s="76"/>
      <c r="U15" s="106"/>
      <c r="V15" s="6"/>
      <c r="W15" s="6"/>
      <c r="X15" s="12"/>
      <c r="Y15" s="36"/>
      <c r="Z15" s="36"/>
      <c r="AA15" s="36"/>
      <c r="AB15" s="36"/>
      <c r="AC15" s="36"/>
      <c r="AD15" s="36"/>
      <c r="AE15" s="36"/>
      <c r="AF15" s="36"/>
      <c r="AG15" s="36"/>
    </row>
    <row r="16" spans="3:33" ht="25.15" customHeight="1" thickBot="1" x14ac:dyDescent="0.4">
      <c r="C16" s="379" t="s">
        <v>73</v>
      </c>
      <c r="D16" s="380"/>
      <c r="E16" s="384"/>
      <c r="F16" s="385"/>
      <c r="G16" s="385"/>
      <c r="H16" s="260"/>
      <c r="I16" s="513" t="s">
        <v>97</v>
      </c>
      <c r="J16" s="443"/>
      <c r="K16" s="443"/>
      <c r="L16" s="443"/>
      <c r="M16" s="443"/>
      <c r="N16" s="443"/>
      <c r="O16" s="443"/>
      <c r="P16" s="451"/>
      <c r="Q16" s="75"/>
      <c r="R16" s="50"/>
      <c r="S16" s="54"/>
      <c r="T16" s="56"/>
      <c r="U16" s="106"/>
      <c r="V16" s="6"/>
      <c r="W16" s="6"/>
      <c r="X16" s="12"/>
      <c r="Y16" s="36"/>
      <c r="Z16" s="36"/>
      <c r="AA16" s="36"/>
      <c r="AB16" s="36"/>
      <c r="AC16" s="36"/>
      <c r="AD16" s="36"/>
      <c r="AE16" s="36"/>
      <c r="AF16" s="36"/>
      <c r="AG16" s="36"/>
    </row>
    <row r="17" spans="3:33" ht="25.15" customHeight="1" thickBot="1" x14ac:dyDescent="0.4">
      <c r="C17" s="418"/>
      <c r="D17" s="419"/>
      <c r="E17" s="419"/>
      <c r="F17" s="419"/>
      <c r="G17" s="419"/>
      <c r="H17" s="263">
        <v>0</v>
      </c>
      <c r="I17" s="514" t="s">
        <v>98</v>
      </c>
      <c r="J17" s="515"/>
      <c r="K17" s="100"/>
      <c r="L17" s="516" t="s">
        <v>143</v>
      </c>
      <c r="M17" s="517"/>
      <c r="N17" s="98"/>
      <c r="O17" s="518" t="s">
        <v>99</v>
      </c>
      <c r="P17" s="519"/>
      <c r="Q17" s="40"/>
      <c r="R17" s="51"/>
      <c r="S17" s="54"/>
      <c r="T17" s="97"/>
      <c r="U17" s="106"/>
      <c r="V17" s="6"/>
      <c r="W17" s="6"/>
      <c r="X17" s="12"/>
      <c r="Y17" s="36"/>
      <c r="Z17" s="36"/>
      <c r="AA17" s="36"/>
      <c r="AB17" s="36"/>
      <c r="AC17" s="36"/>
      <c r="AD17" s="36"/>
      <c r="AE17" s="36"/>
      <c r="AF17" s="36"/>
      <c r="AG17" s="36"/>
    </row>
    <row r="18" spans="3:33" ht="25.15" customHeight="1" thickBot="1" x14ac:dyDescent="0.4">
      <c r="C18" s="379" t="s">
        <v>73</v>
      </c>
      <c r="D18" s="380"/>
      <c r="E18" s="384"/>
      <c r="F18" s="385"/>
      <c r="G18" s="385"/>
      <c r="H18" s="260"/>
      <c r="I18" s="520">
        <f>H20</f>
        <v>0</v>
      </c>
      <c r="J18" s="521"/>
      <c r="K18" s="101"/>
      <c r="L18" s="522">
        <f>IF(H22="YES",H27,0)</f>
        <v>0</v>
      </c>
      <c r="M18" s="523"/>
      <c r="N18" s="99"/>
      <c r="O18" s="524">
        <f>H20-L18</f>
        <v>0</v>
      </c>
      <c r="P18" s="525"/>
      <c r="Q18" s="60"/>
      <c r="R18" s="27"/>
      <c r="S18" s="55"/>
      <c r="T18" s="56"/>
      <c r="U18" s="106"/>
      <c r="V18" s="6"/>
      <c r="W18" s="6"/>
      <c r="X18" s="12"/>
      <c r="Y18" s="36"/>
      <c r="Z18" s="36"/>
      <c r="AA18" s="36"/>
      <c r="AB18" s="36"/>
      <c r="AC18" s="36"/>
      <c r="AD18" s="36"/>
      <c r="AE18" s="36"/>
      <c r="AF18" s="36"/>
      <c r="AG18" s="36"/>
    </row>
    <row r="19" spans="3:33" ht="25.15" customHeight="1" thickBot="1" x14ac:dyDescent="0.35">
      <c r="C19" s="500"/>
      <c r="D19" s="501"/>
      <c r="E19" s="501"/>
      <c r="F19" s="501"/>
      <c r="G19" s="501"/>
      <c r="H19" s="263">
        <v>0</v>
      </c>
      <c r="I19" s="512" t="s">
        <v>100</v>
      </c>
      <c r="J19" s="443"/>
      <c r="K19" s="443"/>
      <c r="L19" s="443"/>
      <c r="M19" s="443"/>
      <c r="N19" s="443"/>
      <c r="O19" s="443"/>
      <c r="P19" s="451"/>
      <c r="Q19" s="24"/>
      <c r="R19" s="30"/>
      <c r="S19" s="61"/>
      <c r="T19" s="62"/>
      <c r="U19" s="106"/>
      <c r="V19" s="6"/>
      <c r="W19" s="6"/>
      <c r="X19" s="12"/>
      <c r="Y19" s="36"/>
      <c r="Z19" s="36"/>
      <c r="AA19" s="36"/>
      <c r="AB19" s="36"/>
      <c r="AC19" s="36"/>
      <c r="AD19" s="36"/>
      <c r="AE19" s="36"/>
      <c r="AF19" s="36"/>
      <c r="AG19" s="36"/>
    </row>
    <row r="20" spans="3:33" ht="25.15" customHeight="1" thickBot="1" x14ac:dyDescent="0.4">
      <c r="C20" s="529" t="s">
        <v>74</v>
      </c>
      <c r="D20" s="530"/>
      <c r="E20" s="530"/>
      <c r="F20" s="530"/>
      <c r="G20" s="531"/>
      <c r="H20" s="291">
        <f>SUM(H4:H19)</f>
        <v>0</v>
      </c>
      <c r="I20" s="512" t="s">
        <v>135</v>
      </c>
      <c r="J20" s="443"/>
      <c r="K20" s="443"/>
      <c r="L20" s="443"/>
      <c r="M20" s="443"/>
      <c r="N20" s="443"/>
      <c r="O20" s="443"/>
      <c r="P20" s="451"/>
      <c r="Q20" s="30"/>
      <c r="R20" s="30"/>
      <c r="S20" s="61"/>
      <c r="T20" s="62"/>
      <c r="U20" s="106"/>
      <c r="V20" s="6"/>
      <c r="W20" s="6"/>
      <c r="X20" s="12"/>
      <c r="Y20" s="36"/>
      <c r="Z20" s="36"/>
      <c r="AA20" s="36"/>
      <c r="AB20" s="36"/>
      <c r="AC20" s="36"/>
      <c r="AD20" s="36"/>
      <c r="AE20" s="36"/>
      <c r="AF20" s="36"/>
      <c r="AG20" s="36"/>
    </row>
    <row r="21" spans="3:33" ht="25.15" customHeight="1" thickBot="1" x14ac:dyDescent="0.35">
      <c r="C21" s="473" t="s">
        <v>75</v>
      </c>
      <c r="D21" s="478"/>
      <c r="E21" s="478"/>
      <c r="F21" s="478"/>
      <c r="G21" s="478"/>
      <c r="H21" s="479"/>
      <c r="I21" s="512" t="s">
        <v>101</v>
      </c>
      <c r="J21" s="443"/>
      <c r="K21" s="443"/>
      <c r="L21" s="443"/>
      <c r="M21" s="443"/>
      <c r="N21" s="443"/>
      <c r="O21" s="443"/>
      <c r="P21" s="451"/>
      <c r="Q21" s="52"/>
      <c r="R21" s="52"/>
      <c r="S21" s="61"/>
      <c r="T21" s="62"/>
      <c r="U21" s="106"/>
      <c r="V21" s="6"/>
      <c r="W21" s="6"/>
      <c r="X21" s="12"/>
      <c r="Y21" s="36"/>
      <c r="Z21" s="36"/>
      <c r="AA21" s="36"/>
      <c r="AB21" s="36"/>
      <c r="AC21" s="36"/>
      <c r="AD21" s="36"/>
      <c r="AE21" s="36"/>
      <c r="AF21" s="36"/>
      <c r="AG21" s="36"/>
    </row>
    <row r="22" spans="3:33" ht="25.15" customHeight="1" thickBot="1" x14ac:dyDescent="0.4">
      <c r="C22" s="498" t="s">
        <v>163</v>
      </c>
      <c r="D22" s="443"/>
      <c r="E22" s="443"/>
      <c r="F22" s="443"/>
      <c r="G22" s="443"/>
      <c r="H22" s="272" t="s">
        <v>145</v>
      </c>
      <c r="I22" s="102"/>
      <c r="J22" s="65"/>
      <c r="K22" s="66"/>
      <c r="L22" s="66"/>
      <c r="M22" s="66"/>
      <c r="N22" s="66"/>
      <c r="O22" s="63"/>
      <c r="P22" s="63"/>
      <c r="Q22" s="63"/>
      <c r="R22" s="52"/>
      <c r="S22" s="67"/>
      <c r="T22" s="56"/>
      <c r="U22" s="106"/>
      <c r="V22" s="6"/>
      <c r="W22" s="6"/>
      <c r="X22" s="12"/>
      <c r="Y22" s="36"/>
      <c r="Z22" s="36"/>
      <c r="AA22" s="36"/>
      <c r="AB22" s="36"/>
      <c r="AC22" s="36"/>
      <c r="AD22" s="36"/>
      <c r="AE22" s="36"/>
      <c r="AF22" s="36"/>
      <c r="AG22" s="36"/>
    </row>
    <row r="23" spans="3:33" ht="25.15" customHeight="1" x14ac:dyDescent="0.35">
      <c r="C23" s="505" t="s">
        <v>76</v>
      </c>
      <c r="D23" s="506"/>
      <c r="E23" s="506"/>
      <c r="F23" s="506"/>
      <c r="G23" s="506"/>
      <c r="H23" s="507"/>
      <c r="I23" s="453" t="s">
        <v>84</v>
      </c>
      <c r="J23" s="454"/>
      <c r="K23" s="454"/>
      <c r="L23" s="454"/>
      <c r="M23" s="454"/>
      <c r="N23" s="455"/>
      <c r="O23" s="66"/>
      <c r="P23" s="482" t="s">
        <v>85</v>
      </c>
      <c r="Q23" s="474"/>
      <c r="R23" s="474"/>
      <c r="S23" s="474"/>
      <c r="T23" s="474"/>
      <c r="U23" s="483"/>
      <c r="X23" s="36"/>
      <c r="Y23" s="36"/>
      <c r="Z23" s="36"/>
      <c r="AA23" s="36"/>
      <c r="AB23" s="36"/>
      <c r="AC23" s="36"/>
      <c r="AD23" s="36"/>
      <c r="AE23" s="36"/>
      <c r="AF23" s="36"/>
      <c r="AG23" s="36"/>
    </row>
    <row r="24" spans="3:33" ht="25.15" customHeight="1" thickBot="1" x14ac:dyDescent="0.4">
      <c r="C24" s="505" t="s">
        <v>136</v>
      </c>
      <c r="D24" s="506"/>
      <c r="E24" s="506"/>
      <c r="F24" s="506"/>
      <c r="G24" s="506"/>
      <c r="H24" s="507"/>
      <c r="I24" s="78"/>
      <c r="M24" s="66"/>
      <c r="N24" s="79"/>
      <c r="O24" s="43"/>
      <c r="P24" s="49"/>
      <c r="U24" s="88"/>
    </row>
    <row r="25" spans="3:33" ht="25.15" customHeight="1" thickBot="1" x14ac:dyDescent="0.4">
      <c r="C25" s="505" t="s">
        <v>77</v>
      </c>
      <c r="D25" s="506"/>
      <c r="E25" s="506"/>
      <c r="F25" s="506"/>
      <c r="G25" s="506"/>
      <c r="H25" s="507"/>
      <c r="I25" s="80"/>
      <c r="J25" s="74" t="s">
        <v>86</v>
      </c>
      <c r="K25" s="484"/>
      <c r="L25" s="485"/>
      <c r="N25" s="88"/>
      <c r="O25" s="47"/>
      <c r="P25" s="84"/>
      <c r="Q25" s="95" t="s">
        <v>86</v>
      </c>
      <c r="R25" s="484"/>
      <c r="S25" s="485"/>
      <c r="T25" s="68"/>
      <c r="U25" s="88"/>
    </row>
    <row r="26" spans="3:33" ht="25.15" customHeight="1" thickBot="1" x14ac:dyDescent="0.4">
      <c r="C26" s="526" t="s">
        <v>78</v>
      </c>
      <c r="D26" s="527"/>
      <c r="E26" s="527"/>
      <c r="F26" s="527"/>
      <c r="G26" s="527"/>
      <c r="H26" s="528"/>
      <c r="I26" s="450" t="s">
        <v>138</v>
      </c>
      <c r="J26" s="443"/>
      <c r="K26" s="443"/>
      <c r="L26" s="443"/>
      <c r="M26" s="443"/>
      <c r="N26" s="451"/>
      <c r="O26" s="43"/>
      <c r="P26" s="85"/>
      <c r="Q26" s="46"/>
      <c r="R26" s="96"/>
      <c r="S26" s="96"/>
      <c r="T26" s="96"/>
      <c r="U26" s="88"/>
      <c r="Z26" s="36"/>
      <c r="AA26" s="36"/>
      <c r="AB26" s="36"/>
      <c r="AC26" s="36"/>
    </row>
    <row r="27" spans="3:33" ht="25.15" customHeight="1" thickBot="1" x14ac:dyDescent="0.4">
      <c r="C27" s="473" t="s">
        <v>79</v>
      </c>
      <c r="D27" s="474"/>
      <c r="E27" s="474"/>
      <c r="F27" s="474"/>
      <c r="G27" s="474"/>
      <c r="H27" s="311">
        <v>0</v>
      </c>
      <c r="I27" s="450" t="s">
        <v>139</v>
      </c>
      <c r="J27" s="443"/>
      <c r="K27" s="443"/>
      <c r="L27" s="443"/>
      <c r="M27" s="443"/>
      <c r="N27" s="451"/>
      <c r="O27" s="69"/>
      <c r="P27" s="84"/>
      <c r="Q27" s="488" t="s">
        <v>87</v>
      </c>
      <c r="R27" s="489"/>
      <c r="S27" s="489"/>
      <c r="T27" s="489"/>
      <c r="U27" s="88"/>
      <c r="Z27" s="64"/>
      <c r="AA27" s="508"/>
      <c r="AB27" s="508"/>
      <c r="AC27" s="36"/>
    </row>
    <row r="28" spans="3:33" ht="25.15" customHeight="1" thickBot="1" x14ac:dyDescent="0.3">
      <c r="C28" s="509" t="s">
        <v>80</v>
      </c>
      <c r="D28" s="510"/>
      <c r="E28" s="510"/>
      <c r="F28" s="510"/>
      <c r="G28" s="510"/>
      <c r="H28" s="511"/>
      <c r="I28" s="450" t="s">
        <v>90</v>
      </c>
      <c r="J28" s="443"/>
      <c r="K28" s="443"/>
      <c r="L28" s="443"/>
      <c r="M28" s="443"/>
      <c r="N28" s="451"/>
      <c r="O28" s="70"/>
      <c r="P28" s="86"/>
      <c r="R28" s="486"/>
      <c r="S28" s="487"/>
      <c r="T28" s="46"/>
      <c r="U28" s="88"/>
      <c r="Z28" s="36"/>
      <c r="AA28" s="36"/>
      <c r="AB28" s="36"/>
      <c r="AC28" s="36"/>
    </row>
    <row r="29" spans="3:33" ht="25.15" customHeight="1" thickBot="1" x14ac:dyDescent="0.3">
      <c r="C29" s="495" t="s">
        <v>137</v>
      </c>
      <c r="D29" s="496"/>
      <c r="E29" s="496"/>
      <c r="F29" s="496"/>
      <c r="G29" s="496"/>
      <c r="H29" s="497"/>
      <c r="I29" s="450" t="s">
        <v>91</v>
      </c>
      <c r="J29" s="443"/>
      <c r="K29" s="443"/>
      <c r="L29" s="443"/>
      <c r="M29" s="443"/>
      <c r="N29" s="451"/>
      <c r="O29" s="33"/>
      <c r="P29" s="87"/>
      <c r="Q29" s="32"/>
      <c r="R29" s="32"/>
      <c r="S29" s="42"/>
      <c r="T29" s="13"/>
      <c r="U29" s="88"/>
    </row>
    <row r="30" spans="3:33" ht="25.15" customHeight="1" thickBot="1" x14ac:dyDescent="0.4">
      <c r="C30" s="465" t="s">
        <v>81</v>
      </c>
      <c r="D30" s="466"/>
      <c r="E30" s="466"/>
      <c r="F30" s="467"/>
      <c r="G30" s="468"/>
      <c r="H30" s="77">
        <f>+'CDSNA ONE STOP P2'!T25</f>
        <v>0</v>
      </c>
      <c r="I30" s="452" t="s">
        <v>92</v>
      </c>
      <c r="J30" s="443"/>
      <c r="K30" s="443"/>
      <c r="L30" s="443"/>
      <c r="M30" s="443"/>
      <c r="N30" s="451"/>
      <c r="O30" s="33"/>
      <c r="P30" s="89"/>
      <c r="Q30" s="490" t="s">
        <v>88</v>
      </c>
      <c r="R30" s="491"/>
      <c r="S30" s="491"/>
      <c r="T30" s="491"/>
      <c r="U30" s="88"/>
    </row>
    <row r="31" spans="3:33" ht="25.15" customHeight="1" thickBot="1" x14ac:dyDescent="0.4">
      <c r="C31" s="475"/>
      <c r="D31" s="476"/>
      <c r="E31" s="477"/>
      <c r="F31" s="480" t="s">
        <v>82</v>
      </c>
      <c r="G31" s="481"/>
      <c r="H31" s="292">
        <f>IF(H22="YES",H30*10%,0)</f>
        <v>0</v>
      </c>
      <c r="I31" s="281"/>
      <c r="J31" s="282"/>
      <c r="K31" s="282"/>
      <c r="L31" s="282"/>
      <c r="M31" s="282"/>
      <c r="N31" s="283"/>
      <c r="O31" s="33"/>
      <c r="P31" s="492"/>
      <c r="Q31" s="493"/>
      <c r="R31" s="493"/>
      <c r="S31" s="493"/>
      <c r="T31" s="493"/>
      <c r="U31" s="494"/>
    </row>
    <row r="32" spans="3:33" ht="25.15" customHeight="1" x14ac:dyDescent="0.25">
      <c r="C32" s="469" t="s">
        <v>83</v>
      </c>
      <c r="D32" s="470"/>
      <c r="E32" s="470"/>
      <c r="F32" s="471"/>
      <c r="G32" s="472"/>
      <c r="H32" s="293"/>
      <c r="I32" s="453" t="s">
        <v>93</v>
      </c>
      <c r="J32" s="454"/>
      <c r="K32" s="454"/>
      <c r="L32" s="454"/>
      <c r="M32" s="454"/>
      <c r="N32" s="455"/>
      <c r="O32" s="33"/>
      <c r="P32" s="499" t="s">
        <v>89</v>
      </c>
      <c r="Q32" s="375"/>
      <c r="R32" s="375"/>
      <c r="S32" s="375"/>
      <c r="T32" s="375"/>
      <c r="U32" s="376"/>
    </row>
    <row r="33" spans="1:24" ht="21.75" thickBot="1" x14ac:dyDescent="0.3">
      <c r="C33" s="502" t="s">
        <v>75</v>
      </c>
      <c r="D33" s="503"/>
      <c r="E33" s="503"/>
      <c r="F33" s="503"/>
      <c r="G33" s="504"/>
      <c r="H33" s="294">
        <f>L18+H31</f>
        <v>0</v>
      </c>
      <c r="I33" s="81"/>
      <c r="J33" s="82"/>
      <c r="K33" s="82"/>
      <c r="L33" s="82"/>
      <c r="M33" s="82"/>
      <c r="N33" s="83"/>
      <c r="O33" s="82"/>
      <c r="P33" s="94"/>
      <c r="Q33" s="90"/>
      <c r="R33" s="90"/>
      <c r="S33" s="91"/>
      <c r="T33" s="92"/>
      <c r="U33" s="93"/>
    </row>
    <row r="34" spans="1:24" ht="18.75" x14ac:dyDescent="0.25">
      <c r="D34" s="7"/>
      <c r="E34" s="6"/>
      <c r="F34" s="6"/>
      <c r="G34" s="10"/>
      <c r="H34" s="6"/>
      <c r="I34" s="7"/>
      <c r="J34" s="6"/>
      <c r="K34" s="6"/>
      <c r="L34" s="6"/>
      <c r="M34" s="6"/>
      <c r="N34" s="6"/>
      <c r="O34" s="33"/>
      <c r="P34" s="32"/>
      <c r="Q34" s="32"/>
      <c r="R34" s="32"/>
      <c r="S34" s="42"/>
      <c r="T34" s="36"/>
    </row>
    <row r="35" spans="1:24" x14ac:dyDescent="0.25">
      <c r="B35" s="243"/>
      <c r="C35" s="243"/>
      <c r="D35" s="249"/>
      <c r="E35" s="244"/>
      <c r="F35" s="244"/>
      <c r="G35" s="249"/>
      <c r="H35" s="244"/>
      <c r="I35" s="249"/>
      <c r="J35" s="244"/>
      <c r="K35" s="6"/>
      <c r="L35" s="6"/>
      <c r="M35" s="6"/>
      <c r="N35" s="6"/>
      <c r="O35" s="6"/>
      <c r="P35" s="12"/>
      <c r="Q35" s="36"/>
      <c r="R35" s="36"/>
    </row>
    <row r="36" spans="1:24" ht="18.75" x14ac:dyDescent="0.3">
      <c r="A36" s="243"/>
      <c r="B36" s="243"/>
      <c r="C36" s="243"/>
      <c r="D36" s="244"/>
      <c r="E36" s="244"/>
      <c r="F36" s="33"/>
      <c r="G36" s="244"/>
      <c r="H36" s="299"/>
      <c r="I36" s="244"/>
      <c r="J36" s="244"/>
      <c r="K36" s="6"/>
      <c r="L36" s="442"/>
      <c r="M36" s="443"/>
      <c r="N36" s="6"/>
      <c r="O36" s="6"/>
      <c r="P36" s="308"/>
      <c r="Q36" s="309"/>
      <c r="R36" s="310"/>
    </row>
    <row r="37" spans="1:24" ht="18.75" x14ac:dyDescent="0.3">
      <c r="A37" s="243"/>
      <c r="B37" s="243"/>
      <c r="C37" s="243"/>
      <c r="D37" s="33"/>
      <c r="E37" s="33"/>
      <c r="F37" s="33"/>
      <c r="G37" s="33"/>
      <c r="H37" s="33"/>
      <c r="I37" s="33"/>
      <c r="J37" s="25"/>
      <c r="K37" s="33"/>
      <c r="L37" s="33"/>
      <c r="M37" s="33"/>
      <c r="N37" s="244"/>
      <c r="O37" s="244"/>
      <c r="P37" s="300"/>
      <c r="Q37" s="301"/>
      <c r="R37" s="302"/>
    </row>
    <row r="38" spans="1:24" ht="21" x14ac:dyDescent="0.35">
      <c r="A38" s="243"/>
      <c r="B38" s="243"/>
      <c r="C38" s="243"/>
      <c r="D38" s="33"/>
      <c r="E38" s="33"/>
      <c r="F38" s="256"/>
      <c r="G38" s="33"/>
      <c r="H38" s="33"/>
      <c r="I38" s="33"/>
      <c r="J38" s="25"/>
      <c r="K38" s="33" t="s">
        <v>150</v>
      </c>
      <c r="L38" s="33"/>
      <c r="M38" s="33"/>
      <c r="N38" s="254"/>
      <c r="O38" s="306">
        <v>0</v>
      </c>
      <c r="P38" s="33"/>
      <c r="Q38" s="303"/>
      <c r="R38" s="33"/>
      <c r="S38" s="6"/>
      <c r="T38" s="6"/>
      <c r="U38" s="6"/>
      <c r="V38" s="6"/>
      <c r="W38" s="6"/>
      <c r="X38" s="6"/>
    </row>
    <row r="39" spans="1:24" ht="21" x14ac:dyDescent="0.35">
      <c r="A39" s="243"/>
      <c r="B39" s="243"/>
      <c r="C39" s="243" t="s">
        <v>142</v>
      </c>
      <c r="D39" s="33"/>
      <c r="E39" s="256"/>
      <c r="F39" s="243"/>
      <c r="G39" s="33">
        <f>+'CDSNA ONE STOP P3'!F21</f>
        <v>0</v>
      </c>
      <c r="H39" s="33">
        <f>+'CDSNA ONE STOP P3'!K21</f>
        <v>0</v>
      </c>
      <c r="I39" s="33"/>
      <c r="J39" s="25">
        <f>+'CDSNA ONE STOP P2'!T25</f>
        <v>0</v>
      </c>
      <c r="K39" s="256"/>
      <c r="L39" s="304">
        <f>G39+H39+J39</f>
        <v>0</v>
      </c>
      <c r="M39" s="256"/>
      <c r="N39" s="244"/>
      <c r="O39" s="306">
        <v>125</v>
      </c>
      <c r="P39" s="33"/>
      <c r="Q39" s="26"/>
      <c r="R39" s="33"/>
      <c r="S39" s="6"/>
      <c r="T39" s="6"/>
      <c r="U39" s="6"/>
      <c r="V39" s="6"/>
      <c r="W39" s="6"/>
      <c r="X39" s="6"/>
    </row>
    <row r="40" spans="1:24" ht="21" x14ac:dyDescent="0.35">
      <c r="A40" s="243"/>
      <c r="B40" s="243"/>
      <c r="C40" s="243" t="s">
        <v>144</v>
      </c>
      <c r="D40" s="305"/>
      <c r="E40" s="243"/>
      <c r="F40" s="243"/>
      <c r="G40" s="243"/>
      <c r="H40" s="243"/>
      <c r="I40" s="243"/>
      <c r="J40" s="243" t="s">
        <v>149</v>
      </c>
      <c r="K40" s="243"/>
      <c r="L40" s="243"/>
      <c r="M40" s="243"/>
      <c r="N40" s="244"/>
      <c r="O40" s="307">
        <v>225</v>
      </c>
      <c r="P40" s="303"/>
      <c r="Q40" s="33"/>
      <c r="R40" s="244"/>
      <c r="S40" s="6"/>
      <c r="T40" s="6"/>
      <c r="U40" s="6"/>
      <c r="V40" s="6"/>
      <c r="W40" s="6"/>
    </row>
    <row r="41" spans="1:24" ht="21" customHeight="1" x14ac:dyDescent="0.25">
      <c r="A41" s="243"/>
      <c r="B41" s="243"/>
      <c r="C41" s="243" t="s">
        <v>145</v>
      </c>
      <c r="D41" s="243"/>
      <c r="E41" s="243"/>
      <c r="F41" s="243">
        <f>+'CDSNA ONE STOP P2'!X18</f>
        <v>0</v>
      </c>
      <c r="G41" s="243"/>
      <c r="H41" s="243">
        <f>+'CDSNA ONE STOP P3'!W19</f>
        <v>0</v>
      </c>
      <c r="I41" s="243"/>
      <c r="J41" s="247">
        <f>SUM(F41:I41)</f>
        <v>0</v>
      </c>
      <c r="K41" s="243"/>
      <c r="L41" s="243"/>
      <c r="M41" s="243"/>
      <c r="N41" s="243"/>
      <c r="O41" s="64"/>
      <c r="P41" s="243"/>
      <c r="Q41" s="64"/>
      <c r="R41" s="243"/>
    </row>
    <row r="42" spans="1:24" x14ac:dyDescent="0.25">
      <c r="A42" s="243"/>
      <c r="B42" s="243"/>
      <c r="C42" s="243"/>
      <c r="D42" s="243"/>
      <c r="E42" s="243"/>
      <c r="F42" s="243"/>
      <c r="G42" s="243"/>
      <c r="H42" s="243"/>
      <c r="I42" s="243"/>
      <c r="J42" s="243"/>
      <c r="K42" s="243"/>
      <c r="L42" s="243"/>
      <c r="M42" s="243"/>
      <c r="N42" s="243"/>
      <c r="O42" s="243"/>
      <c r="P42" s="243"/>
      <c r="Q42" s="243"/>
      <c r="R42" s="243"/>
    </row>
    <row r="43" spans="1:24" x14ac:dyDescent="0.25">
      <c r="A43" s="243"/>
      <c r="B43" s="243"/>
      <c r="C43" s="243"/>
      <c r="D43" s="243"/>
      <c r="E43" s="243"/>
      <c r="F43" s="243"/>
      <c r="G43" s="243"/>
      <c r="H43" s="243"/>
      <c r="I43" s="243"/>
      <c r="J43" s="243"/>
    </row>
    <row r="44" spans="1:24" x14ac:dyDescent="0.25">
      <c r="A44" s="243"/>
      <c r="B44" s="243"/>
      <c r="C44" s="243"/>
      <c r="D44" s="243"/>
      <c r="E44" s="243"/>
      <c r="F44" s="243"/>
      <c r="G44" s="243"/>
      <c r="H44" s="243"/>
      <c r="I44" s="243"/>
      <c r="J44" s="243"/>
    </row>
    <row r="45" spans="1:24" x14ac:dyDescent="0.25">
      <c r="A45" s="243"/>
      <c r="B45" s="243"/>
      <c r="C45" s="243"/>
      <c r="D45" s="243"/>
      <c r="E45" s="243"/>
      <c r="F45" s="243"/>
      <c r="G45" s="243"/>
      <c r="H45" s="243"/>
      <c r="I45" s="243"/>
    </row>
    <row r="46" spans="1:24" x14ac:dyDescent="0.25">
      <c r="A46" s="243"/>
      <c r="B46" s="243"/>
      <c r="C46" s="243"/>
      <c r="D46" s="243"/>
      <c r="E46" s="243"/>
      <c r="F46" s="243"/>
      <c r="G46" s="243"/>
      <c r="H46" s="243"/>
      <c r="I46" s="243"/>
    </row>
    <row r="47" spans="1:24" x14ac:dyDescent="0.25">
      <c r="B47" s="243"/>
      <c r="C47" s="243"/>
      <c r="D47" s="243"/>
      <c r="E47" s="243"/>
      <c r="F47" s="243"/>
      <c r="G47" s="243"/>
      <c r="H47" s="243"/>
      <c r="I47" s="243"/>
    </row>
    <row r="48" spans="1:24" x14ac:dyDescent="0.25">
      <c r="B48" s="243"/>
      <c r="C48" s="243"/>
      <c r="D48" s="243"/>
      <c r="E48" s="243"/>
      <c r="F48" s="243"/>
      <c r="G48" s="243"/>
      <c r="H48" s="243"/>
      <c r="I48" s="243"/>
    </row>
    <row r="49" spans="2:20" x14ac:dyDescent="0.25">
      <c r="B49" s="243"/>
      <c r="C49" s="243"/>
      <c r="D49" s="243"/>
      <c r="E49" s="243"/>
      <c r="F49" s="243"/>
      <c r="G49" s="243"/>
      <c r="H49" s="243"/>
      <c r="I49" s="243"/>
      <c r="J49" s="243"/>
      <c r="K49" s="243"/>
      <c r="L49" s="243"/>
      <c r="M49" s="243"/>
      <c r="N49" s="243"/>
      <c r="O49" s="243"/>
      <c r="P49" s="243"/>
      <c r="Q49" s="243"/>
      <c r="R49" s="243"/>
      <c r="S49" s="243"/>
      <c r="T49" s="243"/>
    </row>
    <row r="50" spans="2:20" x14ac:dyDescent="0.25">
      <c r="I50"/>
    </row>
    <row r="51" spans="2:20" x14ac:dyDescent="0.25">
      <c r="I51"/>
    </row>
    <row r="52" spans="2:20" x14ac:dyDescent="0.25">
      <c r="I52"/>
    </row>
    <row r="53" spans="2:20" x14ac:dyDescent="0.25">
      <c r="I53"/>
    </row>
    <row r="54" spans="2:20" x14ac:dyDescent="0.25">
      <c r="I54"/>
    </row>
    <row r="55" spans="2:20" x14ac:dyDescent="0.25">
      <c r="I55"/>
    </row>
  </sheetData>
  <sheetProtection sheet="1" objects="1" scenarios="1"/>
  <mergeCells count="111">
    <mergeCell ref="C19:G19"/>
    <mergeCell ref="C14:D14"/>
    <mergeCell ref="C16:D16"/>
    <mergeCell ref="C33:G33"/>
    <mergeCell ref="I23:N23"/>
    <mergeCell ref="C23:H23"/>
    <mergeCell ref="C24:H24"/>
    <mergeCell ref="C25:H25"/>
    <mergeCell ref="AA27:AB27"/>
    <mergeCell ref="C28:H28"/>
    <mergeCell ref="I14:P14"/>
    <mergeCell ref="I15:P15"/>
    <mergeCell ref="I16:P16"/>
    <mergeCell ref="I17:J17"/>
    <mergeCell ref="L17:M17"/>
    <mergeCell ref="O17:P17"/>
    <mergeCell ref="I21:P21"/>
    <mergeCell ref="I18:J18"/>
    <mergeCell ref="L18:M18"/>
    <mergeCell ref="O18:P18"/>
    <mergeCell ref="I19:P19"/>
    <mergeCell ref="I20:P20"/>
    <mergeCell ref="C26:H26"/>
    <mergeCell ref="C20:G20"/>
    <mergeCell ref="C30:G30"/>
    <mergeCell ref="C32:G32"/>
    <mergeCell ref="C27:G27"/>
    <mergeCell ref="C31:E31"/>
    <mergeCell ref="C21:H21"/>
    <mergeCell ref="F31:G31"/>
    <mergeCell ref="P23:U23"/>
    <mergeCell ref="K25:L25"/>
    <mergeCell ref="R25:S25"/>
    <mergeCell ref="R28:S28"/>
    <mergeCell ref="Q27:T27"/>
    <mergeCell ref="Q30:T30"/>
    <mergeCell ref="P31:U31"/>
    <mergeCell ref="C29:H29"/>
    <mergeCell ref="C22:G22"/>
    <mergeCell ref="P32:U32"/>
    <mergeCell ref="S3:U3"/>
    <mergeCell ref="K4:P4"/>
    <mergeCell ref="Q4:R4"/>
    <mergeCell ref="S4:U4"/>
    <mergeCell ref="L36:M36"/>
    <mergeCell ref="K12:L12"/>
    <mergeCell ref="I11:J11"/>
    <mergeCell ref="I12:J12"/>
    <mergeCell ref="I9:J9"/>
    <mergeCell ref="I10:J10"/>
    <mergeCell ref="I27:N27"/>
    <mergeCell ref="I28:N28"/>
    <mergeCell ref="I29:N29"/>
    <mergeCell ref="I30:N30"/>
    <mergeCell ref="I32:N32"/>
    <mergeCell ref="K9:L9"/>
    <mergeCell ref="K10:L10"/>
    <mergeCell ref="K11:L11"/>
    <mergeCell ref="M9:N9"/>
    <mergeCell ref="M12:N12"/>
    <mergeCell ref="I13:P13"/>
    <mergeCell ref="I26:N26"/>
    <mergeCell ref="S12:T12"/>
    <mergeCell ref="S7:T7"/>
    <mergeCell ref="Q3:R3"/>
    <mergeCell ref="C6:G6"/>
    <mergeCell ref="I3:J3"/>
    <mergeCell ref="I4:J4"/>
    <mergeCell ref="C9:G9"/>
    <mergeCell ref="I7:R7"/>
    <mergeCell ref="I8:R8"/>
    <mergeCell ref="Q9:R9"/>
    <mergeCell ref="C12:D12"/>
    <mergeCell ref="O12:P12"/>
    <mergeCell ref="M10:N10"/>
    <mergeCell ref="E14:G14"/>
    <mergeCell ref="E16:G16"/>
    <mergeCell ref="E18:G18"/>
    <mergeCell ref="C11:G11"/>
    <mergeCell ref="C13:G13"/>
    <mergeCell ref="C15:G15"/>
    <mergeCell ref="C17:G17"/>
    <mergeCell ref="C3:H3"/>
    <mergeCell ref="K3:P3"/>
    <mergeCell ref="C4:G4"/>
    <mergeCell ref="C5:G5"/>
    <mergeCell ref="C18:D18"/>
    <mergeCell ref="C2:U2"/>
    <mergeCell ref="M11:N11"/>
    <mergeCell ref="C10:D10"/>
    <mergeCell ref="E10:G10"/>
    <mergeCell ref="E12:G12"/>
    <mergeCell ref="J6:N6"/>
    <mergeCell ref="P6:R6"/>
    <mergeCell ref="T6:U6"/>
    <mergeCell ref="I5:J5"/>
    <mergeCell ref="K5:P5"/>
    <mergeCell ref="Q5:R5"/>
    <mergeCell ref="S5:U5"/>
    <mergeCell ref="C8:D8"/>
    <mergeCell ref="E8:G8"/>
    <mergeCell ref="S8:T8"/>
    <mergeCell ref="S9:T9"/>
    <mergeCell ref="O9:P9"/>
    <mergeCell ref="S10:T10"/>
    <mergeCell ref="O10:P10"/>
    <mergeCell ref="S11:T11"/>
    <mergeCell ref="O11:P11"/>
    <mergeCell ref="Q10:R10"/>
    <mergeCell ref="Q12:R12"/>
    <mergeCell ref="Q11:R11"/>
  </mergeCells>
  <dataValidations count="2">
    <dataValidation type="list" showInputMessage="1" showErrorMessage="1" sqref="H22" xr:uid="{00000000-0002-0000-0000-000000000000}">
      <formula1>$C$40:$C$41</formula1>
    </dataValidation>
    <dataValidation type="list" allowBlank="1" showInputMessage="1" showErrorMessage="1" sqref="Z9 H27 K35:V46" xr:uid="{00000000-0002-0000-0000-000001000000}">
      <formula1>$O$38:$O$40</formula1>
    </dataValidation>
  </dataValidations>
  <pageMargins left="0.25" right="0" top="0.25" bottom="0" header="0" footer="0"/>
  <pageSetup scale="7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Y53"/>
  <sheetViews>
    <sheetView topLeftCell="B1" zoomScale="77" zoomScaleNormal="77" workbookViewId="0">
      <selection activeCell="X8" sqref="X8"/>
    </sheetView>
  </sheetViews>
  <sheetFormatPr defaultRowHeight="15.75" x14ac:dyDescent="0.25"/>
  <cols>
    <col min="2" max="2" width="7.5" customWidth="1"/>
    <col min="3" max="3" width="6.375" customWidth="1"/>
    <col min="4" max="4" width="9.5" customWidth="1"/>
    <col min="5" max="5" width="8.625" customWidth="1"/>
    <col min="6" max="6" width="8.75" customWidth="1"/>
    <col min="7" max="7" width="9.375" customWidth="1"/>
    <col min="8" max="8" width="8.75" customWidth="1"/>
    <col min="9" max="9" width="10.25" style="1" customWidth="1"/>
    <col min="10" max="10" width="9.75" customWidth="1"/>
    <col min="11" max="11" width="9.625" customWidth="1"/>
    <col min="12" max="12" width="9.75" customWidth="1"/>
    <col min="14" max="14" width="7.125" customWidth="1"/>
    <col min="15" max="15" width="10.375" customWidth="1"/>
    <col min="16" max="16" width="7.5" customWidth="1"/>
    <col min="17" max="17" width="12.25" customWidth="1"/>
    <col min="18" max="18" width="6.75" customWidth="1"/>
    <col min="19" max="19" width="11.25" customWidth="1"/>
    <col min="20" max="20" width="11.625" customWidth="1"/>
    <col min="21" max="21" width="12.25" customWidth="1"/>
  </cols>
  <sheetData>
    <row r="1" spans="3:25" ht="24.6" customHeight="1" thickBot="1" x14ac:dyDescent="0.3">
      <c r="F1" s="3"/>
      <c r="G1" s="3"/>
      <c r="H1" s="3"/>
      <c r="I1" s="4"/>
      <c r="J1" s="3"/>
      <c r="K1" s="3"/>
      <c r="L1" s="3"/>
      <c r="M1" s="3"/>
      <c r="N1" s="3"/>
      <c r="O1" s="3"/>
      <c r="P1" s="3"/>
      <c r="Q1" s="3"/>
      <c r="R1" s="3"/>
      <c r="S1" s="3"/>
      <c r="T1" s="3"/>
      <c r="U1" s="5"/>
      <c r="V1" s="6"/>
      <c r="W1" s="6"/>
      <c r="X1" s="6"/>
    </row>
    <row r="2" spans="3:25" ht="26.45" customHeight="1" thickBot="1" x14ac:dyDescent="0.4">
      <c r="C2" s="312"/>
      <c r="D2" s="331"/>
      <c r="E2" s="539" t="s">
        <v>174</v>
      </c>
      <c r="F2" s="530"/>
      <c r="G2" s="530"/>
      <c r="H2" s="530"/>
      <c r="I2" s="530"/>
      <c r="J2" s="530"/>
      <c r="K2" s="530"/>
      <c r="L2" s="530"/>
      <c r="M2" s="530"/>
      <c r="N2" s="530"/>
      <c r="O2" s="530"/>
      <c r="P2" s="530"/>
      <c r="Q2" s="530"/>
      <c r="R2" s="530"/>
      <c r="S2" s="530"/>
      <c r="T2" s="530"/>
      <c r="U2" s="531"/>
      <c r="W2" s="6"/>
      <c r="X2" s="6"/>
    </row>
    <row r="3" spans="3:25" ht="19.899999999999999" customHeight="1" x14ac:dyDescent="0.3">
      <c r="C3" s="49"/>
      <c r="E3" s="551" t="s">
        <v>170</v>
      </c>
      <c r="F3" s="552"/>
      <c r="G3" s="552"/>
      <c r="H3" s="552"/>
      <c r="I3" s="552"/>
      <c r="J3" s="552"/>
      <c r="K3" s="552"/>
      <c r="L3" s="552"/>
      <c r="M3" s="552"/>
      <c r="N3" s="552"/>
      <c r="O3" s="552"/>
      <c r="P3" s="552"/>
      <c r="Q3" s="552"/>
      <c r="R3" s="552"/>
      <c r="S3" s="552"/>
      <c r="T3" s="552"/>
      <c r="U3" s="553"/>
      <c r="W3" s="6"/>
      <c r="X3" s="6"/>
    </row>
    <row r="4" spans="3:25" ht="18.75" x14ac:dyDescent="0.25">
      <c r="C4" s="49"/>
      <c r="E4" s="546" t="s">
        <v>32</v>
      </c>
      <c r="F4" s="378"/>
      <c r="G4" s="378"/>
      <c r="H4" s="378"/>
      <c r="I4" s="378"/>
      <c r="J4" s="378"/>
      <c r="K4" s="378"/>
      <c r="L4" s="378"/>
      <c r="M4" s="378"/>
      <c r="N4" s="378"/>
      <c r="O4" s="378"/>
      <c r="P4" s="378"/>
      <c r="Q4" s="378"/>
      <c r="R4" s="378"/>
      <c r="S4" s="378"/>
      <c r="T4" s="547"/>
      <c r="U4" s="319" t="s">
        <v>162</v>
      </c>
      <c r="W4" s="6"/>
      <c r="X4" s="6"/>
    </row>
    <row r="5" spans="3:25" ht="16.5" thickBot="1" x14ac:dyDescent="0.3">
      <c r="C5" s="313"/>
      <c r="D5" s="314"/>
      <c r="E5" s="548"/>
      <c r="F5" s="549"/>
      <c r="G5" s="549"/>
      <c r="H5" s="549"/>
      <c r="I5" s="549"/>
      <c r="J5" s="549"/>
      <c r="K5" s="549"/>
      <c r="L5" s="549"/>
      <c r="M5" s="549"/>
      <c r="N5" s="549"/>
      <c r="O5" s="549"/>
      <c r="P5" s="549"/>
      <c r="Q5" s="549"/>
      <c r="R5" s="549"/>
      <c r="S5" s="549"/>
      <c r="T5" s="550"/>
      <c r="U5" s="273" t="s">
        <v>69</v>
      </c>
      <c r="V5" s="6"/>
      <c r="W5" s="6"/>
      <c r="X5" s="6"/>
    </row>
    <row r="6" spans="3:25" ht="16.5" thickBot="1" x14ac:dyDescent="0.3">
      <c r="C6" s="168"/>
      <c r="D6" s="543" t="s">
        <v>33</v>
      </c>
      <c r="E6" s="544"/>
      <c r="F6" s="544"/>
      <c r="G6" s="544"/>
      <c r="H6" s="544"/>
      <c r="I6" s="544"/>
      <c r="J6" s="544"/>
      <c r="K6" s="544"/>
      <c r="L6" s="544"/>
      <c r="M6" s="544"/>
      <c r="N6" s="544"/>
      <c r="O6" s="544"/>
      <c r="P6" s="545"/>
      <c r="Q6" s="540" t="s">
        <v>161</v>
      </c>
      <c r="R6" s="541"/>
      <c r="S6" s="541"/>
      <c r="T6" s="541"/>
      <c r="U6" s="542"/>
      <c r="V6" s="24"/>
      <c r="W6" s="6"/>
      <c r="X6" s="244"/>
      <c r="Y6" s="243"/>
    </row>
    <row r="7" spans="3:25" ht="34.9" customHeight="1" thickBot="1" x14ac:dyDescent="0.4">
      <c r="C7" s="214">
        <v>7</v>
      </c>
      <c r="D7" s="557" t="s">
        <v>49</v>
      </c>
      <c r="E7" s="558"/>
      <c r="F7" s="558"/>
      <c r="G7" s="558"/>
      <c r="H7" s="558"/>
      <c r="I7" s="558"/>
      <c r="J7" s="558"/>
      <c r="K7" s="558"/>
      <c r="L7" s="558"/>
      <c r="M7" s="558"/>
      <c r="N7" s="558"/>
      <c r="O7" s="558"/>
      <c r="P7" s="558"/>
      <c r="Q7" s="559"/>
      <c r="R7" s="169"/>
      <c r="S7" s="196">
        <v>0</v>
      </c>
      <c r="T7" s="284">
        <f t="shared" ref="T7:T11" si="0">C7*S7</f>
        <v>0</v>
      </c>
      <c r="U7" s="207">
        <v>0</v>
      </c>
      <c r="V7" s="6"/>
      <c r="W7" s="6"/>
      <c r="X7" s="245">
        <f>U7*7</f>
        <v>0</v>
      </c>
      <c r="Y7" s="243"/>
    </row>
    <row r="8" spans="3:25" ht="34.9" customHeight="1" thickBot="1" x14ac:dyDescent="0.4">
      <c r="C8" s="214">
        <v>13</v>
      </c>
      <c r="D8" s="557" t="s">
        <v>34</v>
      </c>
      <c r="E8" s="560"/>
      <c r="F8" s="560"/>
      <c r="G8" s="560"/>
      <c r="H8" s="560"/>
      <c r="I8" s="560"/>
      <c r="J8" s="560"/>
      <c r="K8" s="560"/>
      <c r="L8" s="560"/>
      <c r="M8" s="560"/>
      <c r="N8" s="560"/>
      <c r="O8" s="560"/>
      <c r="P8" s="560"/>
      <c r="Q8" s="561"/>
      <c r="R8" s="167"/>
      <c r="S8" s="197">
        <v>0</v>
      </c>
      <c r="T8" s="284">
        <f>SUM(C8*S8)</f>
        <v>0</v>
      </c>
      <c r="U8" s="207">
        <v>0</v>
      </c>
      <c r="V8" s="6"/>
      <c r="W8" s="6"/>
      <c r="X8" s="245">
        <f>U8*10</f>
        <v>0</v>
      </c>
      <c r="Y8" s="243"/>
    </row>
    <row r="9" spans="3:25" ht="34.9" customHeight="1" thickBot="1" x14ac:dyDescent="0.4">
      <c r="C9" s="214">
        <v>20</v>
      </c>
      <c r="D9" s="536" t="s">
        <v>35</v>
      </c>
      <c r="E9" s="537"/>
      <c r="F9" s="537"/>
      <c r="G9" s="537"/>
      <c r="H9" s="537"/>
      <c r="I9" s="537"/>
      <c r="J9" s="537"/>
      <c r="K9" s="537"/>
      <c r="L9" s="537"/>
      <c r="M9" s="537"/>
      <c r="N9" s="537"/>
      <c r="O9" s="537"/>
      <c r="P9" s="537"/>
      <c r="Q9" s="538"/>
      <c r="R9" s="166"/>
      <c r="S9" s="197">
        <v>0</v>
      </c>
      <c r="T9" s="284">
        <f t="shared" si="0"/>
        <v>0</v>
      </c>
      <c r="U9" s="207">
        <v>0</v>
      </c>
      <c r="V9" s="6"/>
      <c r="W9" s="6"/>
      <c r="X9" s="245">
        <f>U9*20</f>
        <v>0</v>
      </c>
      <c r="Y9" s="243"/>
    </row>
    <row r="10" spans="3:25" ht="34.9" customHeight="1" thickBot="1" x14ac:dyDescent="0.4">
      <c r="C10" s="214">
        <v>22</v>
      </c>
      <c r="D10" s="536" t="s">
        <v>50</v>
      </c>
      <c r="E10" s="537"/>
      <c r="F10" s="537"/>
      <c r="G10" s="537"/>
      <c r="H10" s="537"/>
      <c r="I10" s="537"/>
      <c r="J10" s="537"/>
      <c r="K10" s="537"/>
      <c r="L10" s="537"/>
      <c r="M10" s="537"/>
      <c r="N10" s="537"/>
      <c r="O10" s="537"/>
      <c r="P10" s="537"/>
      <c r="Q10" s="538"/>
      <c r="R10" s="166"/>
      <c r="S10" s="197">
        <v>0</v>
      </c>
      <c r="T10" s="284">
        <f t="shared" si="0"/>
        <v>0</v>
      </c>
      <c r="U10" s="207">
        <v>0</v>
      </c>
      <c r="V10" s="6"/>
      <c r="W10" s="6"/>
      <c r="X10" s="245">
        <f>U10*22</f>
        <v>0</v>
      </c>
      <c r="Y10" s="243"/>
    </row>
    <row r="11" spans="3:25" ht="34.9" customHeight="1" thickBot="1" x14ac:dyDescent="0.4">
      <c r="C11" s="214">
        <v>22</v>
      </c>
      <c r="D11" s="536" t="s">
        <v>51</v>
      </c>
      <c r="E11" s="537"/>
      <c r="F11" s="537"/>
      <c r="G11" s="537"/>
      <c r="H11" s="537"/>
      <c r="I11" s="537"/>
      <c r="J11" s="537"/>
      <c r="K11" s="537"/>
      <c r="L11" s="537"/>
      <c r="M11" s="537"/>
      <c r="N11" s="537"/>
      <c r="O11" s="537"/>
      <c r="P11" s="537"/>
      <c r="Q11" s="538"/>
      <c r="R11" s="166"/>
      <c r="S11" s="198">
        <v>0</v>
      </c>
      <c r="T11" s="284">
        <f t="shared" si="0"/>
        <v>0</v>
      </c>
      <c r="U11" s="207">
        <v>0</v>
      </c>
      <c r="V11" s="6"/>
      <c r="W11" s="6"/>
      <c r="X11" s="245">
        <f>U11*22</f>
        <v>0</v>
      </c>
      <c r="Y11" s="243"/>
    </row>
    <row r="12" spans="3:25" ht="34.9" customHeight="1" x14ac:dyDescent="0.35">
      <c r="C12" s="215">
        <v>25</v>
      </c>
      <c r="D12" s="554" t="s">
        <v>171</v>
      </c>
      <c r="E12" s="555"/>
      <c r="F12" s="555"/>
      <c r="G12" s="555"/>
      <c r="H12" s="555"/>
      <c r="I12" s="555"/>
      <c r="J12" s="555"/>
      <c r="K12" s="555"/>
      <c r="L12" s="555"/>
      <c r="M12" s="555"/>
      <c r="N12" s="555"/>
      <c r="O12" s="555"/>
      <c r="P12" s="555"/>
      <c r="Q12" s="555"/>
      <c r="R12" s="154"/>
      <c r="S12" s="155"/>
      <c r="T12" s="156"/>
      <c r="U12" s="208"/>
      <c r="V12" s="6"/>
      <c r="W12" s="6"/>
      <c r="X12" s="245">
        <f>U13*20</f>
        <v>0</v>
      </c>
      <c r="Y12" s="243"/>
    </row>
    <row r="13" spans="3:25" ht="34.9" customHeight="1" thickBot="1" x14ac:dyDescent="0.4">
      <c r="C13" s="157" t="s">
        <v>40</v>
      </c>
      <c r="D13" s="158"/>
      <c r="E13" s="159" t="s">
        <v>37</v>
      </c>
      <c r="F13" s="199">
        <v>0</v>
      </c>
      <c r="G13" s="160" t="s">
        <v>36</v>
      </c>
      <c r="H13" s="199">
        <v>0</v>
      </c>
      <c r="I13" s="161" t="s">
        <v>38</v>
      </c>
      <c r="J13" s="199">
        <v>0</v>
      </c>
      <c r="K13" s="162" t="s">
        <v>39</v>
      </c>
      <c r="L13" s="200">
        <v>0</v>
      </c>
      <c r="M13" s="163"/>
      <c r="N13" s="50"/>
      <c r="O13" s="50"/>
      <c r="P13" s="50"/>
      <c r="Q13" s="164"/>
      <c r="R13" s="165"/>
      <c r="S13" s="266">
        <f>F13+H13+J13+L13</f>
        <v>0</v>
      </c>
      <c r="T13" s="284">
        <f>C12*S13</f>
        <v>0</v>
      </c>
      <c r="U13" s="209">
        <v>0</v>
      </c>
      <c r="V13" s="6"/>
      <c r="W13" s="6"/>
      <c r="X13" s="245">
        <f>U15*25</f>
        <v>0</v>
      </c>
      <c r="Y13" s="243"/>
    </row>
    <row r="14" spans="3:25" ht="34.9" customHeight="1" thickBot="1" x14ac:dyDescent="0.4">
      <c r="C14" s="216">
        <v>25</v>
      </c>
      <c r="D14" s="534" t="s">
        <v>172</v>
      </c>
      <c r="E14" s="535"/>
      <c r="F14" s="535"/>
      <c r="G14" s="535"/>
      <c r="H14" s="535"/>
      <c r="I14" s="535"/>
      <c r="J14" s="535"/>
      <c r="K14" s="535"/>
      <c r="L14" s="535"/>
      <c r="M14" s="535"/>
      <c r="N14" s="315">
        <v>27</v>
      </c>
      <c r="O14" s="316"/>
      <c r="P14" s="315">
        <v>27</v>
      </c>
      <c r="Q14" s="334"/>
      <c r="R14" s="154"/>
      <c r="S14" s="266">
        <f>N15+P15</f>
        <v>0</v>
      </c>
      <c r="T14" s="284">
        <f>S14*N14</f>
        <v>0</v>
      </c>
      <c r="U14" s="209">
        <v>0</v>
      </c>
      <c r="V14" s="6"/>
      <c r="W14" s="6"/>
      <c r="X14" s="245">
        <f>U19*30</f>
        <v>0</v>
      </c>
      <c r="Y14" s="243"/>
    </row>
    <row r="15" spans="3:25" ht="34.9" customHeight="1" thickBot="1" x14ac:dyDescent="0.4">
      <c r="C15" s="157" t="s">
        <v>40</v>
      </c>
      <c r="D15" s="158"/>
      <c r="E15" s="159" t="s">
        <v>41</v>
      </c>
      <c r="F15" s="199">
        <v>0</v>
      </c>
      <c r="G15" s="160" t="s">
        <v>37</v>
      </c>
      <c r="H15" s="199">
        <v>0</v>
      </c>
      <c r="I15" s="161" t="s">
        <v>36</v>
      </c>
      <c r="J15" s="199">
        <v>0</v>
      </c>
      <c r="K15" s="171" t="s">
        <v>38</v>
      </c>
      <c r="L15" s="200">
        <v>0</v>
      </c>
      <c r="M15" s="161" t="s">
        <v>39</v>
      </c>
      <c r="N15" s="201">
        <v>0</v>
      </c>
      <c r="O15" s="172" t="s">
        <v>42</v>
      </c>
      <c r="P15" s="199">
        <v>0</v>
      </c>
      <c r="Q15" s="173"/>
      <c r="R15" s="174"/>
      <c r="S15" s="266">
        <f>F15+H15+J15+L15</f>
        <v>0</v>
      </c>
      <c r="T15" s="284">
        <f>C14*S15</f>
        <v>0</v>
      </c>
      <c r="U15" s="209">
        <v>0</v>
      </c>
      <c r="V15" s="6"/>
      <c r="W15" s="6"/>
      <c r="X15" s="245">
        <f>U20*F20</f>
        <v>0</v>
      </c>
      <c r="Y15" s="243"/>
    </row>
    <row r="16" spans="3:25" ht="34.9" customHeight="1" x14ac:dyDescent="0.35">
      <c r="C16" s="217">
        <v>30</v>
      </c>
      <c r="D16" s="534" t="s">
        <v>173</v>
      </c>
      <c r="E16" s="556"/>
      <c r="F16" s="556"/>
      <c r="G16" s="556"/>
      <c r="H16" s="556"/>
      <c r="I16" s="556"/>
      <c r="J16" s="556"/>
      <c r="K16" s="556"/>
      <c r="L16" s="556"/>
      <c r="M16" s="556"/>
      <c r="N16" s="556"/>
      <c r="O16" s="556"/>
      <c r="P16" s="556"/>
      <c r="Q16" s="556"/>
      <c r="R16" s="175"/>
      <c r="S16" s="155"/>
      <c r="T16" s="170"/>
      <c r="U16" s="208"/>
      <c r="V16" s="6"/>
      <c r="W16" s="6"/>
      <c r="X16" s="245">
        <f>U22*F21</f>
        <v>0</v>
      </c>
      <c r="Y16" s="243"/>
    </row>
    <row r="17" spans="3:25" ht="34.9" customHeight="1" x14ac:dyDescent="0.35">
      <c r="C17" s="49"/>
      <c r="D17" s="532" t="s">
        <v>154</v>
      </c>
      <c r="E17" s="533"/>
      <c r="F17" s="8" t="s">
        <v>0</v>
      </c>
      <c r="G17" s="8" t="s">
        <v>1</v>
      </c>
      <c r="H17" s="8"/>
      <c r="I17" s="8" t="s">
        <v>0</v>
      </c>
      <c r="J17" s="8" t="s">
        <v>1</v>
      </c>
      <c r="K17" s="8"/>
      <c r="L17" s="8" t="s">
        <v>0</v>
      </c>
      <c r="M17" s="8" t="s">
        <v>1</v>
      </c>
      <c r="N17" s="24"/>
      <c r="O17" s="24"/>
      <c r="P17" s="24"/>
      <c r="Q17" s="24"/>
      <c r="R17" s="39"/>
      <c r="S17" s="150"/>
      <c r="T17" s="151"/>
      <c r="U17" s="210"/>
      <c r="V17" s="6"/>
      <c r="W17" s="6"/>
      <c r="X17" s="245">
        <f>U24*F23</f>
        <v>0</v>
      </c>
      <c r="Y17" s="243"/>
    </row>
    <row r="18" spans="3:25" ht="34.9" customHeight="1" x14ac:dyDescent="0.35">
      <c r="C18" s="48" t="s">
        <v>40</v>
      </c>
      <c r="D18" s="44"/>
      <c r="E18" s="43" t="s">
        <v>41</v>
      </c>
      <c r="F18" s="202">
        <v>0</v>
      </c>
      <c r="G18" s="203">
        <v>0</v>
      </c>
      <c r="H18" s="43" t="s">
        <v>37</v>
      </c>
      <c r="I18" s="203">
        <v>0</v>
      </c>
      <c r="J18" s="203">
        <v>0</v>
      </c>
      <c r="K18" s="43" t="s">
        <v>36</v>
      </c>
      <c r="L18" s="203">
        <v>0</v>
      </c>
      <c r="M18" s="203">
        <v>0</v>
      </c>
      <c r="N18" s="45"/>
      <c r="O18" s="45"/>
      <c r="P18" s="46"/>
      <c r="Q18" s="30"/>
      <c r="R18" s="39"/>
      <c r="S18" s="152"/>
      <c r="T18" s="153"/>
      <c r="U18" s="211"/>
      <c r="V18" s="6"/>
      <c r="W18" s="6"/>
      <c r="X18" s="246">
        <f>SUM(X7:X17)</f>
        <v>0</v>
      </c>
      <c r="Y18" s="243"/>
    </row>
    <row r="19" spans="3:25" ht="34.9" customHeight="1" thickBot="1" x14ac:dyDescent="0.4">
      <c r="C19" s="157" t="s">
        <v>40</v>
      </c>
      <c r="D19" s="176"/>
      <c r="E19" s="161" t="s">
        <v>38</v>
      </c>
      <c r="F19" s="204">
        <v>0</v>
      </c>
      <c r="G19" s="199">
        <v>0</v>
      </c>
      <c r="H19" s="161" t="s">
        <v>39</v>
      </c>
      <c r="I19" s="199">
        <v>0</v>
      </c>
      <c r="J19" s="199">
        <v>0</v>
      </c>
      <c r="K19" s="161" t="s">
        <v>42</v>
      </c>
      <c r="L19" s="199">
        <v>0</v>
      </c>
      <c r="M19" s="199">
        <v>0</v>
      </c>
      <c r="N19" s="177"/>
      <c r="O19" s="177"/>
      <c r="P19" s="178"/>
      <c r="Q19" s="177"/>
      <c r="R19" s="179"/>
      <c r="S19" s="266">
        <f>F18+F19+G18+G19+I18+I19+J18+J19+L18+L19+M18+M19</f>
        <v>0</v>
      </c>
      <c r="T19" s="284">
        <f>S19*C16</f>
        <v>0</v>
      </c>
      <c r="U19" s="209">
        <v>0</v>
      </c>
      <c r="V19" s="6"/>
      <c r="W19" s="6"/>
      <c r="X19" s="244"/>
      <c r="Y19" s="243"/>
    </row>
    <row r="20" spans="3:25" ht="34.9" customHeight="1" thickBot="1" x14ac:dyDescent="0.35">
      <c r="C20" s="180" t="s">
        <v>43</v>
      </c>
      <c r="D20" s="181"/>
      <c r="E20" s="182"/>
      <c r="F20" s="218">
        <v>10</v>
      </c>
      <c r="G20" s="183"/>
      <c r="H20" s="568" t="s">
        <v>44</v>
      </c>
      <c r="I20" s="569"/>
      <c r="J20" s="570"/>
      <c r="K20" s="571"/>
      <c r="L20" s="571"/>
      <c r="M20" s="571"/>
      <c r="N20" s="571"/>
      <c r="O20" s="571"/>
      <c r="P20" s="571"/>
      <c r="Q20" s="572"/>
      <c r="R20" s="184"/>
      <c r="S20" s="213">
        <v>0</v>
      </c>
      <c r="T20" s="284">
        <f>S20* F20</f>
        <v>0</v>
      </c>
      <c r="U20" s="212">
        <v>0</v>
      </c>
      <c r="V20" s="6"/>
      <c r="W20" s="6"/>
      <c r="X20" s="6"/>
    </row>
    <row r="21" spans="3:25" ht="34.9" customHeight="1" x14ac:dyDescent="0.35">
      <c r="C21" s="185" t="s">
        <v>43</v>
      </c>
      <c r="D21" s="186"/>
      <c r="E21" s="187"/>
      <c r="F21" s="219">
        <v>20</v>
      </c>
      <c r="G21" s="188"/>
      <c r="H21" s="564" t="s">
        <v>44</v>
      </c>
      <c r="I21" s="565"/>
      <c r="J21" s="566"/>
      <c r="K21" s="567"/>
      <c r="L21" s="567"/>
      <c r="M21" s="567"/>
      <c r="N21" s="567"/>
      <c r="O21" s="567"/>
      <c r="P21" s="567"/>
      <c r="Q21" s="567"/>
      <c r="R21" s="189"/>
      <c r="S21" s="155"/>
      <c r="T21" s="190"/>
      <c r="U21" s="208"/>
    </row>
    <row r="22" spans="3:25" ht="34.9" customHeight="1" thickBot="1" x14ac:dyDescent="0.4">
      <c r="C22" s="157" t="s">
        <v>40</v>
      </c>
      <c r="D22" s="158"/>
      <c r="E22" s="191" t="s">
        <v>41</v>
      </c>
      <c r="F22" s="205">
        <v>0</v>
      </c>
      <c r="G22" s="191" t="s">
        <v>37</v>
      </c>
      <c r="H22" s="205">
        <v>0</v>
      </c>
      <c r="I22" s="191" t="s">
        <v>45</v>
      </c>
      <c r="J22" s="205">
        <v>0</v>
      </c>
      <c r="K22" s="191" t="s">
        <v>38</v>
      </c>
      <c r="L22" s="206">
        <v>0</v>
      </c>
      <c r="M22" s="161" t="s">
        <v>39</v>
      </c>
      <c r="N22" s="205">
        <v>0</v>
      </c>
      <c r="O22" s="161" t="s">
        <v>42</v>
      </c>
      <c r="P22" s="206">
        <v>0</v>
      </c>
      <c r="Q22" s="192"/>
      <c r="R22" s="193"/>
      <c r="S22" s="267">
        <f>F22+H22+J22+L22+N22+P22</f>
        <v>0</v>
      </c>
      <c r="T22" s="284">
        <f>S22*F21</f>
        <v>0</v>
      </c>
      <c r="U22" s="209">
        <v>0</v>
      </c>
    </row>
    <row r="23" spans="3:25" ht="34.9" customHeight="1" x14ac:dyDescent="0.35">
      <c r="C23" s="185" t="s">
        <v>43</v>
      </c>
      <c r="D23" s="186"/>
      <c r="E23" s="187"/>
      <c r="F23" s="219">
        <v>10</v>
      </c>
      <c r="G23" s="188"/>
      <c r="H23" s="564" t="s">
        <v>44</v>
      </c>
      <c r="I23" s="565"/>
      <c r="J23" s="566"/>
      <c r="K23" s="567"/>
      <c r="L23" s="567"/>
      <c r="M23" s="567"/>
      <c r="N23" s="567"/>
      <c r="O23" s="567"/>
      <c r="P23" s="567"/>
      <c r="Q23" s="567"/>
      <c r="R23" s="189"/>
      <c r="S23" s="155"/>
      <c r="T23" s="190"/>
      <c r="U23" s="208"/>
    </row>
    <row r="24" spans="3:25" ht="34.9" customHeight="1" thickBot="1" x14ac:dyDescent="0.4">
      <c r="C24" s="157" t="s">
        <v>40</v>
      </c>
      <c r="D24" s="158"/>
      <c r="E24" s="191" t="s">
        <v>41</v>
      </c>
      <c r="F24" s="205">
        <v>0</v>
      </c>
      <c r="G24" s="191" t="s">
        <v>37</v>
      </c>
      <c r="H24" s="205">
        <v>0</v>
      </c>
      <c r="I24" s="191" t="s">
        <v>45</v>
      </c>
      <c r="J24" s="205">
        <v>0</v>
      </c>
      <c r="K24" s="191" t="s">
        <v>38</v>
      </c>
      <c r="L24" s="206">
        <v>0</v>
      </c>
      <c r="M24" s="161" t="s">
        <v>39</v>
      </c>
      <c r="N24" s="205">
        <v>0</v>
      </c>
      <c r="O24" s="161" t="s">
        <v>42</v>
      </c>
      <c r="P24" s="206">
        <v>0</v>
      </c>
      <c r="Q24" s="192"/>
      <c r="R24" s="193"/>
      <c r="S24" s="267">
        <f>F24+H24+J24+L24+N24+P24</f>
        <v>0</v>
      </c>
      <c r="T24" s="284">
        <f>S24*F23</f>
        <v>0</v>
      </c>
      <c r="U24" s="209">
        <v>0</v>
      </c>
    </row>
    <row r="25" spans="3:25" ht="34.9" customHeight="1" thickBot="1" x14ac:dyDescent="0.3">
      <c r="C25" s="343"/>
      <c r="D25" s="344"/>
      <c r="E25" s="345"/>
      <c r="F25" s="345"/>
      <c r="G25" s="345"/>
      <c r="H25" s="345"/>
      <c r="I25" s="345"/>
      <c r="J25" s="345"/>
      <c r="K25" s="345"/>
      <c r="L25" s="346"/>
      <c r="M25" s="346"/>
      <c r="N25" s="346"/>
      <c r="O25" s="562" t="s">
        <v>46</v>
      </c>
      <c r="P25" s="563"/>
      <c r="Q25" s="563"/>
      <c r="R25" s="347"/>
      <c r="S25" s="348"/>
      <c r="T25" s="284">
        <f>SUM(T7:T24)</f>
        <v>0</v>
      </c>
      <c r="U25" s="349"/>
    </row>
    <row r="26" spans="3:25" ht="34.9" customHeight="1" x14ac:dyDescent="0.25">
      <c r="D26" s="33"/>
      <c r="E26" s="34"/>
      <c r="F26" s="34"/>
      <c r="G26" s="34"/>
      <c r="H26" s="34"/>
      <c r="I26" s="34"/>
      <c r="J26" s="34"/>
      <c r="K26" s="34"/>
      <c r="L26" s="33"/>
      <c r="M26" s="33"/>
      <c r="N26" s="33"/>
      <c r="O26" s="33"/>
      <c r="P26" s="32"/>
      <c r="Q26" s="32"/>
      <c r="R26" s="32"/>
      <c r="S26" s="42"/>
      <c r="T26" s="13"/>
    </row>
    <row r="27" spans="3:25" ht="34.9" customHeight="1" x14ac:dyDescent="0.25">
      <c r="D27" s="33"/>
      <c r="E27" s="33"/>
      <c r="F27" s="33"/>
      <c r="G27" s="25"/>
      <c r="H27" s="33"/>
      <c r="I27" s="33"/>
      <c r="J27" s="33" t="s">
        <v>170</v>
      </c>
      <c r="K27" s="33"/>
      <c r="L27" s="33"/>
      <c r="M27" s="33"/>
      <c r="N27" s="33"/>
      <c r="O27" s="33"/>
      <c r="P27" s="29"/>
      <c r="Q27" s="30"/>
      <c r="R27" s="30"/>
      <c r="S27" s="41"/>
      <c r="T27" s="36"/>
    </row>
    <row r="28" spans="3:25" ht="18.75" x14ac:dyDescent="0.25">
      <c r="D28" s="33"/>
      <c r="E28" s="33"/>
      <c r="F28" s="33"/>
      <c r="G28" s="25"/>
      <c r="H28" s="33"/>
      <c r="I28" s="33"/>
      <c r="J28" s="33"/>
      <c r="K28" s="33"/>
      <c r="L28" s="33"/>
      <c r="M28" s="33"/>
      <c r="N28" s="33"/>
      <c r="O28" s="33"/>
      <c r="P28" s="31"/>
      <c r="Q28" s="32"/>
      <c r="R28" s="32"/>
      <c r="S28" s="42"/>
      <c r="T28" s="36"/>
    </row>
    <row r="29" spans="3:25" ht="21" x14ac:dyDescent="0.25">
      <c r="D29" s="33"/>
      <c r="E29" s="33"/>
      <c r="F29" s="25"/>
      <c r="G29" s="25"/>
      <c r="H29" s="33"/>
      <c r="I29" s="33"/>
      <c r="J29" s="33"/>
      <c r="K29" s="33"/>
      <c r="L29" s="33"/>
      <c r="M29" s="33"/>
      <c r="N29" s="33"/>
      <c r="O29" s="33"/>
      <c r="P29" s="29"/>
      <c r="Q29" s="30"/>
      <c r="R29" s="30"/>
      <c r="S29" s="41"/>
      <c r="T29" s="36"/>
    </row>
    <row r="30" spans="3:25" ht="18.75" x14ac:dyDescent="0.25">
      <c r="D30" s="25"/>
      <c r="E30" s="33"/>
      <c r="F30" s="25"/>
      <c r="G30" s="25"/>
      <c r="H30" s="33"/>
      <c r="I30" s="25"/>
      <c r="J30" s="33"/>
      <c r="K30" s="33"/>
      <c r="L30" s="33"/>
      <c r="M30" s="33"/>
      <c r="N30" s="33"/>
      <c r="O30" s="33"/>
      <c r="P30" s="31"/>
      <c r="Q30" s="32"/>
      <c r="R30" s="32"/>
      <c r="S30" s="42"/>
      <c r="T30" s="36"/>
    </row>
    <row r="31" spans="3:25" ht="18.75" x14ac:dyDescent="0.25">
      <c r="D31" s="25"/>
      <c r="E31" s="33"/>
      <c r="F31" s="25"/>
      <c r="G31" s="26"/>
      <c r="H31" s="33"/>
      <c r="I31" s="25"/>
      <c r="J31" s="33"/>
      <c r="K31" s="33"/>
      <c r="L31" s="33"/>
      <c r="M31" s="33"/>
      <c r="N31" s="33"/>
      <c r="O31" s="33"/>
      <c r="P31" s="32"/>
      <c r="Q31" s="32"/>
      <c r="R31" s="32"/>
      <c r="S31" s="42"/>
      <c r="T31" s="36"/>
    </row>
    <row r="32" spans="3:25" x14ac:dyDescent="0.25">
      <c r="D32" s="7"/>
      <c r="E32" s="6"/>
      <c r="F32" s="7"/>
      <c r="G32" s="10"/>
      <c r="H32" s="6"/>
      <c r="I32" s="7"/>
      <c r="J32" s="6"/>
      <c r="K32" s="6"/>
      <c r="L32" s="6"/>
      <c r="M32" s="6"/>
      <c r="N32" s="6"/>
      <c r="O32" s="6"/>
      <c r="P32" s="12"/>
      <c r="Q32" s="36"/>
      <c r="R32" s="36"/>
    </row>
    <row r="33" spans="4:24" x14ac:dyDescent="0.25">
      <c r="D33" s="7"/>
      <c r="E33" s="6"/>
      <c r="F33" s="6"/>
      <c r="G33" s="7"/>
      <c r="H33" s="6"/>
      <c r="I33" s="7"/>
      <c r="J33" s="6"/>
      <c r="K33" s="6"/>
      <c r="L33" s="6"/>
      <c r="M33" s="6"/>
      <c r="N33" s="6"/>
      <c r="O33" s="6"/>
      <c r="P33" s="12"/>
      <c r="Q33" s="36"/>
      <c r="R33" s="36"/>
    </row>
    <row r="34" spans="4:24" x14ac:dyDescent="0.25">
      <c r="D34" s="6"/>
      <c r="E34" s="6"/>
      <c r="F34" s="6"/>
      <c r="G34" s="6"/>
      <c r="H34" s="6"/>
      <c r="I34" s="6"/>
      <c r="J34" s="6"/>
      <c r="K34" s="6"/>
      <c r="L34" s="6"/>
      <c r="M34" s="6"/>
      <c r="N34" s="6"/>
      <c r="O34" s="6"/>
      <c r="P34" s="12"/>
      <c r="Q34" s="36"/>
      <c r="R34" s="36"/>
    </row>
    <row r="35" spans="4:24" x14ac:dyDescent="0.25">
      <c r="D35" s="12"/>
      <c r="E35" s="12"/>
      <c r="F35" s="12"/>
      <c r="G35" s="12"/>
      <c r="H35" s="12"/>
      <c r="I35" s="12"/>
      <c r="J35" s="13"/>
      <c r="K35" s="12"/>
      <c r="L35" s="12"/>
      <c r="M35" s="12"/>
      <c r="N35" s="6"/>
      <c r="O35" s="6"/>
      <c r="P35" s="12"/>
      <c r="Q35" s="37"/>
      <c r="R35" s="12"/>
      <c r="S35" s="6"/>
      <c r="T35" s="6"/>
      <c r="U35" s="6"/>
      <c r="V35" s="6"/>
      <c r="W35" s="6"/>
      <c r="X35" s="6"/>
    </row>
    <row r="36" spans="4:24" ht="21" x14ac:dyDescent="0.35">
      <c r="D36" s="12"/>
      <c r="E36" s="12"/>
      <c r="F36" s="12"/>
      <c r="G36" s="12"/>
      <c r="H36" s="12"/>
      <c r="I36" s="12"/>
      <c r="J36" s="13"/>
      <c r="K36" s="12"/>
      <c r="L36" s="12"/>
      <c r="M36" s="12"/>
      <c r="N36" s="9"/>
      <c r="O36" s="9"/>
      <c r="P36" s="12"/>
      <c r="Q36" s="38"/>
      <c r="R36" s="12"/>
      <c r="S36" s="6"/>
      <c r="T36" s="6"/>
      <c r="U36" s="6"/>
      <c r="V36" s="6"/>
      <c r="W36" s="6"/>
      <c r="X36" s="6"/>
    </row>
    <row r="37" spans="4:24" x14ac:dyDescent="0.25">
      <c r="D37" s="12"/>
      <c r="E37" s="35"/>
      <c r="F37" s="35"/>
      <c r="G37" s="35"/>
      <c r="H37" s="35"/>
      <c r="I37" s="35"/>
      <c r="J37" s="28"/>
      <c r="K37" s="35"/>
      <c r="L37" s="35"/>
      <c r="M37" s="35"/>
      <c r="N37" s="6"/>
      <c r="O37" s="6"/>
      <c r="P37" s="12"/>
      <c r="Q37" s="37"/>
      <c r="R37" s="12"/>
      <c r="S37" s="6"/>
      <c r="T37" s="6"/>
      <c r="U37" s="6"/>
      <c r="V37" s="6"/>
      <c r="W37" s="6"/>
      <c r="X37" s="6"/>
    </row>
    <row r="38" spans="4:24" ht="21" customHeight="1" x14ac:dyDescent="0.25">
      <c r="I38"/>
      <c r="P38" s="36"/>
      <c r="R38" s="36"/>
    </row>
    <row r="39" spans="4:24" x14ac:dyDescent="0.25">
      <c r="I39"/>
    </row>
    <row r="40" spans="4:24" x14ac:dyDescent="0.25">
      <c r="I40"/>
    </row>
    <row r="41" spans="4:24" x14ac:dyDescent="0.25">
      <c r="I41"/>
    </row>
    <row r="42" spans="4:24" x14ac:dyDescent="0.25">
      <c r="I42"/>
    </row>
    <row r="43" spans="4:24" x14ac:dyDescent="0.25">
      <c r="I43"/>
    </row>
    <row r="44" spans="4:24" x14ac:dyDescent="0.25">
      <c r="I44"/>
    </row>
    <row r="45" spans="4:24" x14ac:dyDescent="0.25">
      <c r="I45"/>
    </row>
    <row r="46" spans="4:24" x14ac:dyDescent="0.25">
      <c r="I46"/>
    </row>
    <row r="47" spans="4:24" x14ac:dyDescent="0.25">
      <c r="I47"/>
    </row>
    <row r="48" spans="4:24" x14ac:dyDescent="0.25">
      <c r="I48"/>
    </row>
    <row r="49" spans="9:9" x14ac:dyDescent="0.25">
      <c r="I49"/>
    </row>
    <row r="50" spans="9:9" x14ac:dyDescent="0.25">
      <c r="I50"/>
    </row>
    <row r="51" spans="9:9" x14ac:dyDescent="0.25">
      <c r="I51"/>
    </row>
    <row r="52" spans="9:9" x14ac:dyDescent="0.25">
      <c r="I52"/>
    </row>
    <row r="53" spans="9:9" x14ac:dyDescent="0.25">
      <c r="I53"/>
    </row>
  </sheetData>
  <sheetProtection sheet="1" objects="1" scenarios="1"/>
  <mergeCells count="21">
    <mergeCell ref="O25:Q25"/>
    <mergeCell ref="H21:I21"/>
    <mergeCell ref="J21:Q21"/>
    <mergeCell ref="H20:I20"/>
    <mergeCell ref="J20:Q20"/>
    <mergeCell ref="H23:I23"/>
    <mergeCell ref="J23:Q23"/>
    <mergeCell ref="D17:E17"/>
    <mergeCell ref="D14:M14"/>
    <mergeCell ref="D9:Q9"/>
    <mergeCell ref="E2:U2"/>
    <mergeCell ref="Q6:U6"/>
    <mergeCell ref="D6:P6"/>
    <mergeCell ref="E4:T5"/>
    <mergeCell ref="E3:U3"/>
    <mergeCell ref="D10:Q10"/>
    <mergeCell ref="D11:Q11"/>
    <mergeCell ref="D12:Q12"/>
    <mergeCell ref="D16:Q16"/>
    <mergeCell ref="D7:Q7"/>
    <mergeCell ref="D8:Q8"/>
  </mergeCells>
  <pageMargins left="0.25" right="0" top="0.25" bottom="0" header="0" footer="0"/>
  <pageSetup scale="7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AC56"/>
  <sheetViews>
    <sheetView topLeftCell="A4" zoomScale="60" zoomScaleNormal="60" workbookViewId="0">
      <selection activeCell="L15" sqref="L15"/>
    </sheetView>
  </sheetViews>
  <sheetFormatPr defaultRowHeight="15.75" x14ac:dyDescent="0.25"/>
  <cols>
    <col min="2" max="2" width="8.75" customWidth="1"/>
    <col min="3" max="3" width="11.25" customWidth="1"/>
    <col min="4" max="4" width="8.5" customWidth="1"/>
    <col min="5" max="5" width="8.75" customWidth="1"/>
    <col min="6" max="6" width="14.75" customWidth="1"/>
    <col min="7" max="7" width="8.75" customWidth="1"/>
    <col min="8" max="8" width="13.625" style="1" customWidth="1"/>
    <col min="9" max="9" width="9.75" customWidth="1"/>
    <col min="10" max="10" width="7.25" customWidth="1"/>
    <col min="11" max="11" width="14.875" customWidth="1"/>
    <col min="13" max="13" width="12.125" customWidth="1"/>
    <col min="14" max="14" width="9.25" customWidth="1"/>
    <col min="15" max="15" width="6.5" customWidth="1"/>
    <col min="16" max="16" width="10.5" customWidth="1"/>
    <col min="17" max="17" width="11.75" customWidth="1"/>
    <col min="18" max="18" width="6.625" customWidth="1"/>
    <col min="19" max="19" width="16.25" customWidth="1"/>
    <col min="20" max="20" width="8.75" customWidth="1"/>
  </cols>
  <sheetData>
    <row r="1" spans="3:27" ht="29.45" customHeight="1" x14ac:dyDescent="0.35">
      <c r="C1" s="109"/>
      <c r="D1" s="110"/>
      <c r="E1" s="103" t="s">
        <v>176</v>
      </c>
      <c r="F1" s="110"/>
      <c r="G1" s="110"/>
      <c r="H1" s="111"/>
      <c r="I1" s="110"/>
      <c r="J1" s="110"/>
      <c r="K1" s="110"/>
      <c r="L1" s="110"/>
      <c r="M1" s="110"/>
      <c r="N1" s="110"/>
      <c r="O1" s="110"/>
      <c r="P1" s="110"/>
      <c r="Q1" s="110"/>
      <c r="R1" s="110"/>
      <c r="S1" s="110"/>
      <c r="T1" s="110"/>
      <c r="U1" s="112"/>
      <c r="V1" s="6"/>
      <c r="W1" s="6"/>
    </row>
    <row r="2" spans="3:27" ht="26.45" customHeight="1" x14ac:dyDescent="0.5">
      <c r="C2" s="113"/>
      <c r="D2" s="6"/>
      <c r="E2" s="338"/>
      <c r="F2" s="6"/>
      <c r="G2" s="6"/>
      <c r="H2" s="7"/>
      <c r="I2" s="328"/>
      <c r="J2" s="333"/>
      <c r="K2" s="335"/>
      <c r="Q2" s="333"/>
      <c r="R2" s="328"/>
      <c r="S2" s="335"/>
      <c r="T2" s="336"/>
      <c r="U2" s="341"/>
      <c r="V2" s="6"/>
      <c r="W2" s="6"/>
    </row>
    <row r="3" spans="3:27" ht="23.25" x14ac:dyDescent="0.35">
      <c r="C3" s="113"/>
      <c r="D3" s="6"/>
      <c r="E3" s="23"/>
      <c r="F3" s="6"/>
      <c r="G3" s="6"/>
      <c r="H3" s="7"/>
      <c r="I3" s="328"/>
      <c r="J3" s="333"/>
      <c r="K3" s="329"/>
      <c r="Q3" s="333"/>
      <c r="R3" s="328"/>
      <c r="S3" s="340"/>
      <c r="T3" s="337"/>
      <c r="U3" s="342"/>
      <c r="V3" s="6"/>
      <c r="W3" s="6"/>
    </row>
    <row r="4" spans="3:27" ht="19.899999999999999" customHeight="1" x14ac:dyDescent="0.25">
      <c r="C4" s="113"/>
      <c r="D4" s="6"/>
      <c r="E4" s="6"/>
      <c r="F4" s="6"/>
      <c r="G4" s="6"/>
      <c r="H4" s="7"/>
      <c r="U4" s="88"/>
      <c r="V4" s="6"/>
      <c r="W4" s="6"/>
    </row>
    <row r="5" spans="3:27" ht="21" x14ac:dyDescent="0.25">
      <c r="C5" s="113"/>
      <c r="D5" s="6"/>
      <c r="E5" s="6"/>
      <c r="F5" s="6"/>
      <c r="G5" s="6"/>
      <c r="H5" s="7"/>
      <c r="I5" s="17"/>
      <c r="J5" s="6"/>
      <c r="K5" s="577"/>
      <c r="L5" s="578"/>
      <c r="M5" s="578"/>
      <c r="N5" s="578"/>
      <c r="O5" s="578"/>
      <c r="P5" s="578"/>
      <c r="Q5" s="578"/>
      <c r="R5" s="578"/>
      <c r="S5" s="578"/>
      <c r="T5" s="6"/>
      <c r="U5" s="88"/>
      <c r="V5" s="6"/>
      <c r="W5" s="6"/>
    </row>
    <row r="6" spans="3:27" ht="18.75" x14ac:dyDescent="0.25">
      <c r="C6" s="113"/>
      <c r="D6" s="6"/>
      <c r="E6" s="6"/>
      <c r="F6" s="6"/>
      <c r="G6" s="6"/>
      <c r="H6" s="7"/>
      <c r="I6" s="18"/>
      <c r="J6" s="593"/>
      <c r="K6" s="594"/>
      <c r="L6" s="594"/>
      <c r="M6" s="594"/>
      <c r="N6" s="18"/>
      <c r="O6" s="593"/>
      <c r="P6" s="594"/>
      <c r="Q6" s="18"/>
      <c r="R6" s="593"/>
      <c r="S6" s="594"/>
      <c r="T6" s="6"/>
      <c r="U6" s="88"/>
      <c r="V6" s="6"/>
      <c r="W6" s="6"/>
    </row>
    <row r="7" spans="3:27" ht="21.75" thickBot="1" x14ac:dyDescent="0.4">
      <c r="C7" s="113"/>
      <c r="D7" s="6"/>
      <c r="E7" s="6"/>
      <c r="F7" s="12"/>
      <c r="G7" s="16"/>
      <c r="H7" s="13"/>
      <c r="I7" s="6"/>
      <c r="J7" s="6"/>
      <c r="K7" s="6"/>
      <c r="L7" s="8"/>
      <c r="M7" s="9"/>
      <c r="N7" s="6"/>
      <c r="O7" s="6"/>
      <c r="P7" s="6"/>
      <c r="Q7" s="6"/>
      <c r="R7" s="6"/>
      <c r="S7" s="6"/>
      <c r="T7" s="6"/>
      <c r="U7" s="106"/>
      <c r="V7" s="6"/>
      <c r="W7" s="6"/>
    </row>
    <row r="8" spans="3:27" ht="21" x14ac:dyDescent="0.35">
      <c r="C8" s="135"/>
      <c r="D8" s="20"/>
      <c r="E8" s="20"/>
      <c r="F8" s="20"/>
      <c r="G8" s="21" t="s">
        <v>131</v>
      </c>
      <c r="H8" s="21"/>
      <c r="I8" s="22"/>
      <c r="J8" s="20"/>
      <c r="K8" s="20"/>
      <c r="L8" s="112"/>
      <c r="M8" s="6"/>
      <c r="N8" s="6"/>
      <c r="O8" s="6"/>
      <c r="P8" s="6"/>
      <c r="Q8" s="6"/>
      <c r="R8" s="6"/>
      <c r="S8" s="6"/>
      <c r="T8" s="6"/>
      <c r="U8" s="106"/>
      <c r="V8" s="6"/>
      <c r="W8" s="6"/>
    </row>
    <row r="9" spans="3:27" ht="21.75" thickBot="1" x14ac:dyDescent="0.4">
      <c r="C9" s="136"/>
      <c r="D9" s="12"/>
      <c r="E9" s="12"/>
      <c r="F9" s="12"/>
      <c r="G9" s="16" t="s">
        <v>3</v>
      </c>
      <c r="H9" s="16"/>
      <c r="I9" s="19"/>
      <c r="J9" s="12"/>
      <c r="K9" s="12"/>
      <c r="L9" s="106"/>
      <c r="M9" s="113"/>
      <c r="N9" s="6"/>
      <c r="O9" s="6"/>
      <c r="P9" s="6"/>
      <c r="Q9" s="6"/>
      <c r="R9" s="6"/>
      <c r="S9" s="6"/>
      <c r="T9" s="6"/>
      <c r="U9" s="106"/>
      <c r="V9" s="6"/>
      <c r="W9" s="6"/>
    </row>
    <row r="10" spans="3:27" ht="21.75" thickBot="1" x14ac:dyDescent="0.4">
      <c r="C10" s="136"/>
      <c r="D10" s="595" t="s">
        <v>5</v>
      </c>
      <c r="E10" s="541"/>
      <c r="F10" s="541"/>
      <c r="G10" s="16" t="s">
        <v>4</v>
      </c>
      <c r="H10" s="13"/>
      <c r="I10" s="596" t="s">
        <v>6</v>
      </c>
      <c r="J10" s="541"/>
      <c r="K10" s="541"/>
      <c r="L10" s="8"/>
      <c r="M10" s="584" t="s">
        <v>132</v>
      </c>
      <c r="N10" s="552"/>
      <c r="O10" s="552"/>
      <c r="P10" s="552"/>
      <c r="Q10" s="552"/>
      <c r="R10" s="552"/>
      <c r="S10" s="552"/>
      <c r="T10" s="552"/>
      <c r="U10" s="553"/>
      <c r="V10" s="244"/>
      <c r="W10" s="244"/>
      <c r="X10" s="243"/>
      <c r="Y10" s="243"/>
      <c r="Z10" s="243"/>
      <c r="AA10" s="243"/>
    </row>
    <row r="11" spans="3:27" ht="21" customHeight="1" x14ac:dyDescent="0.35">
      <c r="C11" s="597" t="s">
        <v>7</v>
      </c>
      <c r="D11" s="598"/>
      <c r="E11" s="598"/>
      <c r="F11" s="599"/>
      <c r="G11" s="147"/>
      <c r="H11" s="591" t="s">
        <v>9</v>
      </c>
      <c r="I11" s="592"/>
      <c r="J11" s="592"/>
      <c r="K11" s="592"/>
      <c r="L11" s="323"/>
      <c r="M11" s="585"/>
      <c r="N11" s="586"/>
      <c r="O11" s="586"/>
      <c r="P11" s="586"/>
      <c r="Q11" s="586"/>
      <c r="R11" s="586"/>
      <c r="S11" s="586"/>
      <c r="T11" s="586"/>
      <c r="U11" s="587"/>
      <c r="V11" s="244"/>
      <c r="W11" s="244"/>
      <c r="X11" s="243"/>
      <c r="Y11" s="243"/>
      <c r="Z11" s="243"/>
      <c r="AA11" s="243"/>
    </row>
    <row r="12" spans="3:27" ht="21.75" thickBot="1" x14ac:dyDescent="0.4">
      <c r="C12" s="579" t="s">
        <v>8</v>
      </c>
      <c r="D12" s="580"/>
      <c r="E12" s="580"/>
      <c r="F12" s="581"/>
      <c r="G12" s="148"/>
      <c r="H12" s="573" t="s">
        <v>8</v>
      </c>
      <c r="I12" s="574"/>
      <c r="J12" s="574"/>
      <c r="K12" s="574"/>
      <c r="L12" s="324"/>
      <c r="M12" s="585"/>
      <c r="N12" s="586"/>
      <c r="O12" s="586"/>
      <c r="P12" s="586"/>
      <c r="Q12" s="586"/>
      <c r="R12" s="586"/>
      <c r="S12" s="586"/>
      <c r="T12" s="586"/>
      <c r="U12" s="587"/>
      <c r="V12" s="244"/>
      <c r="W12" s="244"/>
      <c r="X12" s="247">
        <f>G14*Q21</f>
        <v>0</v>
      </c>
      <c r="Y12" s="243"/>
      <c r="Z12" s="248">
        <f>L14*Q21</f>
        <v>0</v>
      </c>
      <c r="AA12" s="243"/>
    </row>
    <row r="13" spans="3:27" ht="39" customHeight="1" thickBot="1" x14ac:dyDescent="0.3">
      <c r="C13" s="582" t="s">
        <v>10</v>
      </c>
      <c r="D13" s="583"/>
      <c r="E13" s="126" t="s">
        <v>17</v>
      </c>
      <c r="F13" s="126" t="s">
        <v>11</v>
      </c>
      <c r="G13" s="149" t="s">
        <v>153</v>
      </c>
      <c r="H13" s="575" t="s">
        <v>10</v>
      </c>
      <c r="I13" s="576"/>
      <c r="J13" s="127" t="s">
        <v>17</v>
      </c>
      <c r="K13" s="127" t="s">
        <v>11</v>
      </c>
      <c r="L13" s="325" t="s">
        <v>153</v>
      </c>
      <c r="M13" s="585"/>
      <c r="N13" s="586"/>
      <c r="O13" s="586"/>
      <c r="P13" s="586"/>
      <c r="Q13" s="586"/>
      <c r="R13" s="586"/>
      <c r="S13" s="586"/>
      <c r="T13" s="586"/>
      <c r="U13" s="587"/>
      <c r="V13" s="244"/>
      <c r="W13" s="244"/>
      <c r="X13" s="247">
        <f>G15*55</f>
        <v>0</v>
      </c>
      <c r="Y13" s="243"/>
      <c r="Z13" s="248">
        <f>L15*Q22</f>
        <v>0</v>
      </c>
      <c r="AA13" s="243"/>
    </row>
    <row r="14" spans="3:27" ht="23.45" customHeight="1" x14ac:dyDescent="0.35">
      <c r="C14" s="224" t="s">
        <v>12</v>
      </c>
      <c r="D14" s="122">
        <f>Q21</f>
        <v>20</v>
      </c>
      <c r="E14" s="287">
        <v>0</v>
      </c>
      <c r="F14" s="194">
        <f>E14*Q21</f>
        <v>0</v>
      </c>
      <c r="G14" s="285">
        <v>0</v>
      </c>
      <c r="H14" s="233" t="s">
        <v>12</v>
      </c>
      <c r="I14" s="123">
        <f>Q21</f>
        <v>20</v>
      </c>
      <c r="J14" s="287">
        <v>0</v>
      </c>
      <c r="K14" s="195">
        <f>J14*Q21</f>
        <v>0</v>
      </c>
      <c r="L14" s="326">
        <v>0</v>
      </c>
      <c r="M14" s="585"/>
      <c r="N14" s="586"/>
      <c r="O14" s="586"/>
      <c r="P14" s="586"/>
      <c r="Q14" s="586"/>
      <c r="R14" s="586"/>
      <c r="S14" s="586"/>
      <c r="T14" s="586"/>
      <c r="U14" s="587"/>
      <c r="V14" s="244"/>
      <c r="W14" s="244"/>
      <c r="X14" s="247">
        <f>G16*300</f>
        <v>0</v>
      </c>
      <c r="Y14" s="243"/>
      <c r="Z14" s="248">
        <f>+L16*Q24</f>
        <v>0</v>
      </c>
      <c r="AA14" s="243"/>
    </row>
    <row r="15" spans="3:27" ht="21" x14ac:dyDescent="0.35">
      <c r="C15" s="224" t="s">
        <v>14</v>
      </c>
      <c r="D15" s="122">
        <f>Q22</f>
        <v>55</v>
      </c>
      <c r="E15" s="287">
        <v>0</v>
      </c>
      <c r="F15" s="194">
        <f>E15*Q22</f>
        <v>0</v>
      </c>
      <c r="G15" s="285">
        <v>0</v>
      </c>
      <c r="H15" s="233" t="s">
        <v>14</v>
      </c>
      <c r="I15" s="123">
        <f>Q22</f>
        <v>55</v>
      </c>
      <c r="J15" s="287">
        <v>0</v>
      </c>
      <c r="K15" s="195">
        <f>J15*Q22</f>
        <v>0</v>
      </c>
      <c r="L15" s="327">
        <v>0</v>
      </c>
      <c r="M15" s="585"/>
      <c r="N15" s="586"/>
      <c r="O15" s="586"/>
      <c r="P15" s="586"/>
      <c r="Q15" s="586"/>
      <c r="R15" s="586"/>
      <c r="S15" s="586"/>
      <c r="T15" s="586"/>
      <c r="U15" s="587"/>
      <c r="V15" s="244"/>
      <c r="W15" s="244"/>
      <c r="X15" s="247">
        <f>G17*200</f>
        <v>0</v>
      </c>
      <c r="Y15" s="243"/>
      <c r="Z15" s="248">
        <f>+L17*Q27</f>
        <v>0</v>
      </c>
      <c r="AA15" s="243"/>
    </row>
    <row r="16" spans="3:27" ht="21.75" thickBot="1" x14ac:dyDescent="0.4">
      <c r="C16" s="224" t="s">
        <v>13</v>
      </c>
      <c r="D16" s="122">
        <f>Q24</f>
        <v>300</v>
      </c>
      <c r="E16" s="287">
        <v>0</v>
      </c>
      <c r="F16" s="194">
        <f>E16*Q24</f>
        <v>0</v>
      </c>
      <c r="G16" s="285">
        <v>0</v>
      </c>
      <c r="H16" s="233" t="s">
        <v>13</v>
      </c>
      <c r="I16" s="123">
        <f>Q24</f>
        <v>300</v>
      </c>
      <c r="J16" s="287">
        <v>0</v>
      </c>
      <c r="K16" s="195">
        <f>+J16*Q24</f>
        <v>0</v>
      </c>
      <c r="L16" s="327">
        <v>0</v>
      </c>
      <c r="M16" s="588"/>
      <c r="N16" s="589"/>
      <c r="O16" s="589"/>
      <c r="P16" s="589"/>
      <c r="Q16" s="589"/>
      <c r="R16" s="589"/>
      <c r="S16" s="589"/>
      <c r="T16" s="589"/>
      <c r="U16" s="590"/>
      <c r="V16" s="243"/>
      <c r="W16" s="244"/>
      <c r="X16" s="247">
        <f>SUM(X12:X15)</f>
        <v>0</v>
      </c>
      <c r="Y16" s="243"/>
      <c r="Z16" s="248">
        <f>SUM(Z12:Z15)</f>
        <v>0</v>
      </c>
      <c r="AA16" s="243"/>
    </row>
    <row r="17" spans="3:29" ht="24" thickBot="1" x14ac:dyDescent="0.4">
      <c r="C17" s="224" t="s">
        <v>15</v>
      </c>
      <c r="D17" s="122">
        <f>Q27</f>
        <v>200</v>
      </c>
      <c r="E17" s="287">
        <v>0</v>
      </c>
      <c r="F17" s="194">
        <f>E17*Q27</f>
        <v>0</v>
      </c>
      <c r="G17" s="286">
        <v>0</v>
      </c>
      <c r="H17" s="233" t="s">
        <v>15</v>
      </c>
      <c r="I17" s="123">
        <f>Q27</f>
        <v>200</v>
      </c>
      <c r="J17" s="287">
        <v>0</v>
      </c>
      <c r="K17" s="195">
        <f>J17*Q27</f>
        <v>0</v>
      </c>
      <c r="L17" s="286">
        <v>0</v>
      </c>
      <c r="M17" s="629" t="s">
        <v>18</v>
      </c>
      <c r="N17" s="630"/>
      <c r="O17" s="630"/>
      <c r="P17" s="630"/>
      <c r="Q17" s="630"/>
      <c r="R17" s="630"/>
      <c r="S17" s="631"/>
      <c r="T17" s="6"/>
      <c r="U17" s="106"/>
      <c r="V17" s="244"/>
      <c r="W17" s="244" t="s">
        <v>148</v>
      </c>
      <c r="X17" s="243"/>
      <c r="Y17" s="243"/>
      <c r="Z17" s="243"/>
      <c r="AA17" s="243"/>
      <c r="AC17" s="6"/>
    </row>
    <row r="18" spans="3:29" ht="23.45" customHeight="1" x14ac:dyDescent="0.35">
      <c r="C18" s="225"/>
      <c r="D18" s="226"/>
      <c r="E18" s="226"/>
      <c r="F18" s="226"/>
      <c r="G18" s="227"/>
      <c r="H18" s="234"/>
      <c r="I18" s="235"/>
      <c r="J18" s="235"/>
      <c r="K18" s="235"/>
      <c r="L18" s="236"/>
      <c r="M18" s="636" t="s">
        <v>19</v>
      </c>
      <c r="N18" s="637"/>
      <c r="O18" s="637"/>
      <c r="P18" s="638"/>
      <c r="Q18" s="647" t="s">
        <v>20</v>
      </c>
      <c r="R18" s="648"/>
      <c r="S18" s="649"/>
      <c r="T18" s="6"/>
      <c r="U18" s="106"/>
      <c r="V18" s="244"/>
      <c r="W18" s="244"/>
      <c r="X18" s="243"/>
      <c r="Y18" s="243"/>
      <c r="Z18" s="243"/>
      <c r="AA18" s="243"/>
    </row>
    <row r="19" spans="3:29" ht="21.75" thickBot="1" x14ac:dyDescent="0.4">
      <c r="C19" s="228"/>
      <c r="D19" s="229"/>
      <c r="E19" s="230"/>
      <c r="F19" s="231"/>
      <c r="G19" s="232"/>
      <c r="H19" s="237"/>
      <c r="I19" s="238"/>
      <c r="J19" s="239"/>
      <c r="K19" s="240"/>
      <c r="L19" s="241"/>
      <c r="M19" s="320" t="s">
        <v>22</v>
      </c>
      <c r="N19" s="641" t="s">
        <v>133</v>
      </c>
      <c r="O19" s="642"/>
      <c r="P19" s="643"/>
      <c r="Q19" s="623" t="s">
        <v>23</v>
      </c>
      <c r="R19" s="625" t="s">
        <v>24</v>
      </c>
      <c r="S19" s="626"/>
      <c r="T19" s="6"/>
      <c r="U19" s="106"/>
      <c r="V19" s="244"/>
      <c r="W19" s="245">
        <f>SUM(X16:Z16)</f>
        <v>0</v>
      </c>
      <c r="X19" s="243"/>
      <c r="Y19" s="243"/>
      <c r="Z19" s="243"/>
      <c r="AA19" s="243"/>
    </row>
    <row r="20" spans="3:29" ht="13.9" customHeight="1" x14ac:dyDescent="0.3">
      <c r="C20" s="137"/>
      <c r="D20" s="128"/>
      <c r="E20" s="128"/>
      <c r="F20" s="129"/>
      <c r="G20" s="128"/>
      <c r="H20" s="130"/>
      <c r="I20" s="128"/>
      <c r="J20" s="128"/>
      <c r="K20" s="129"/>
      <c r="L20" s="146"/>
      <c r="M20" s="321" t="s">
        <v>21</v>
      </c>
      <c r="N20" s="644"/>
      <c r="O20" s="645"/>
      <c r="P20" s="646"/>
      <c r="Q20" s="624"/>
      <c r="R20" s="627"/>
      <c r="S20" s="628"/>
      <c r="T20" s="6"/>
      <c r="U20" s="106"/>
      <c r="V20" s="244"/>
      <c r="W20" s="244"/>
      <c r="X20" s="243"/>
      <c r="Y20" s="243"/>
      <c r="Z20" s="243"/>
      <c r="AA20" s="243"/>
    </row>
    <row r="21" spans="3:29" ht="24.6" customHeight="1" x14ac:dyDescent="0.5">
      <c r="C21" s="639" t="s">
        <v>16</v>
      </c>
      <c r="D21" s="640"/>
      <c r="E21" s="131">
        <f>SUM(E14:E19)</f>
        <v>0</v>
      </c>
      <c r="F21" s="132">
        <f>SUM(F14:F19)</f>
        <v>0</v>
      </c>
      <c r="G21" s="332"/>
      <c r="H21" s="640" t="s">
        <v>16</v>
      </c>
      <c r="I21" s="640"/>
      <c r="J21" s="133">
        <f>SUM(J14:J20)</f>
        <v>0</v>
      </c>
      <c r="K21" s="134">
        <f>SUM(K14:K19)</f>
        <v>0</v>
      </c>
      <c r="L21" s="138"/>
      <c r="M21" s="322" t="s">
        <v>25</v>
      </c>
      <c r="N21" s="607" t="s">
        <v>156</v>
      </c>
      <c r="O21" s="608"/>
      <c r="P21" s="609"/>
      <c r="Q21" s="220">
        <v>20</v>
      </c>
      <c r="R21" s="610" t="s">
        <v>28</v>
      </c>
      <c r="S21" s="611"/>
      <c r="T21" s="6"/>
      <c r="U21" s="106"/>
      <c r="V21" s="244"/>
      <c r="W21" s="244"/>
      <c r="X21" s="243"/>
      <c r="Y21" s="243"/>
      <c r="Z21" s="243"/>
      <c r="AA21" s="243"/>
    </row>
    <row r="22" spans="3:29" ht="21.6" customHeight="1" x14ac:dyDescent="0.35">
      <c r="C22" s="139"/>
      <c r="D22" s="332"/>
      <c r="E22" s="332"/>
      <c r="F22" s="332"/>
      <c r="G22" s="332"/>
      <c r="H22" s="332"/>
      <c r="I22" s="332"/>
      <c r="J22" s="332"/>
      <c r="K22" s="332"/>
      <c r="L22" s="106"/>
      <c r="M22" s="322" t="s">
        <v>26</v>
      </c>
      <c r="N22" s="607" t="s">
        <v>157</v>
      </c>
      <c r="O22" s="608"/>
      <c r="P22" s="609"/>
      <c r="Q22" s="221">
        <v>55</v>
      </c>
      <c r="R22" s="610" t="s">
        <v>27</v>
      </c>
      <c r="S22" s="611"/>
      <c r="T22" s="6"/>
      <c r="U22" s="106"/>
      <c r="V22" s="244"/>
      <c r="W22" s="244"/>
      <c r="X22" s="243"/>
      <c r="Y22" s="243"/>
      <c r="Z22" s="243"/>
      <c r="AA22" s="243"/>
    </row>
    <row r="23" spans="3:29" ht="21" customHeight="1" x14ac:dyDescent="0.3">
      <c r="C23" s="140"/>
      <c r="D23" s="632" t="s">
        <v>31</v>
      </c>
      <c r="E23" s="632"/>
      <c r="F23" s="632"/>
      <c r="G23" s="632"/>
      <c r="H23" s="632"/>
      <c r="I23" s="632"/>
      <c r="J23" s="632"/>
      <c r="K23" s="14"/>
      <c r="L23" s="106"/>
      <c r="M23" s="113"/>
      <c r="N23" s="612" t="s">
        <v>158</v>
      </c>
      <c r="O23" s="613"/>
      <c r="P23" s="614"/>
      <c r="Q23" s="222"/>
      <c r="R23" s="615" t="s">
        <v>140</v>
      </c>
      <c r="S23" s="616"/>
      <c r="U23" s="88"/>
    </row>
    <row r="24" spans="3:29" ht="18" customHeight="1" x14ac:dyDescent="0.25">
      <c r="C24" s="140"/>
      <c r="D24" s="632"/>
      <c r="E24" s="632"/>
      <c r="F24" s="632"/>
      <c r="G24" s="632"/>
      <c r="H24" s="632"/>
      <c r="I24" s="632"/>
      <c r="J24" s="632"/>
      <c r="K24" s="14"/>
      <c r="L24" s="106"/>
      <c r="M24" s="113"/>
      <c r="N24" s="617" t="s">
        <v>29</v>
      </c>
      <c r="O24" s="621"/>
      <c r="P24" s="618"/>
      <c r="Q24" s="223">
        <v>300</v>
      </c>
      <c r="R24" s="617" t="s">
        <v>155</v>
      </c>
      <c r="S24" s="618"/>
      <c r="U24" s="88"/>
    </row>
    <row r="25" spans="3:29" ht="18.75" x14ac:dyDescent="0.25">
      <c r="C25" s="140"/>
      <c r="D25" s="632"/>
      <c r="E25" s="632"/>
      <c r="F25" s="632"/>
      <c r="G25" s="632"/>
      <c r="H25" s="632"/>
      <c r="I25" s="632"/>
      <c r="J25" s="632"/>
      <c r="K25" s="14"/>
      <c r="L25" s="106"/>
      <c r="M25" s="113"/>
      <c r="N25" s="619"/>
      <c r="O25" s="622"/>
      <c r="P25" s="620"/>
      <c r="Q25" s="275"/>
      <c r="R25" s="619"/>
      <c r="S25" s="620"/>
      <c r="U25" s="88"/>
    </row>
    <row r="26" spans="3:29" ht="18" customHeight="1" x14ac:dyDescent="0.25">
      <c r="C26" s="140"/>
      <c r="D26" s="632"/>
      <c r="E26" s="632"/>
      <c r="F26" s="632"/>
      <c r="G26" s="632"/>
      <c r="H26" s="632"/>
      <c r="I26" s="632"/>
      <c r="J26" s="632"/>
      <c r="K26" s="14"/>
      <c r="L26" s="106"/>
      <c r="M26" s="6"/>
      <c r="N26" s="612" t="s">
        <v>159</v>
      </c>
      <c r="O26" s="613"/>
      <c r="P26" s="614"/>
      <c r="Q26" s="222"/>
      <c r="R26" s="602"/>
      <c r="S26" s="603"/>
      <c r="U26" s="88"/>
    </row>
    <row r="27" spans="3:29" ht="19.899999999999999" customHeight="1" x14ac:dyDescent="0.25">
      <c r="C27" s="141"/>
      <c r="D27" s="632"/>
      <c r="E27" s="632"/>
      <c r="F27" s="632"/>
      <c r="G27" s="632"/>
      <c r="H27" s="632"/>
      <c r="I27" s="632"/>
      <c r="J27" s="632"/>
      <c r="K27" s="14"/>
      <c r="L27" s="106"/>
      <c r="M27" s="6"/>
      <c r="N27" s="633" t="s">
        <v>30</v>
      </c>
      <c r="O27" s="634"/>
      <c r="P27" s="635"/>
      <c r="Q27" s="275">
        <v>200</v>
      </c>
      <c r="R27" s="604"/>
      <c r="S27" s="605"/>
      <c r="U27" s="88"/>
    </row>
    <row r="28" spans="3:29" ht="18.75" x14ac:dyDescent="0.25">
      <c r="C28" s="140"/>
      <c r="D28" s="632"/>
      <c r="E28" s="632"/>
      <c r="F28" s="632"/>
      <c r="G28" s="632"/>
      <c r="H28" s="632"/>
      <c r="I28" s="632"/>
      <c r="J28" s="632"/>
      <c r="K28" s="14"/>
      <c r="L28" s="106"/>
      <c r="M28" s="6"/>
      <c r="N28" s="271"/>
      <c r="O28" s="271"/>
      <c r="P28" s="271"/>
      <c r="Q28" s="274"/>
      <c r="R28" s="606"/>
      <c r="S28" s="606"/>
      <c r="U28" s="88"/>
    </row>
    <row r="29" spans="3:29" ht="22.9" customHeight="1" x14ac:dyDescent="0.25">
      <c r="C29" s="140"/>
      <c r="D29" s="632"/>
      <c r="E29" s="632"/>
      <c r="F29" s="632"/>
      <c r="G29" s="632"/>
      <c r="H29" s="632"/>
      <c r="I29" s="632"/>
      <c r="J29" s="632"/>
      <c r="K29" s="14"/>
      <c r="L29" s="106"/>
      <c r="M29" s="6"/>
      <c r="N29" s="271"/>
      <c r="O29" s="271"/>
      <c r="P29" s="271"/>
      <c r="Q29" s="274"/>
      <c r="R29" s="606"/>
      <c r="S29" s="606"/>
      <c r="U29" s="88"/>
    </row>
    <row r="30" spans="3:29" x14ac:dyDescent="0.25">
      <c r="C30" s="140"/>
      <c r="D30" s="14"/>
      <c r="E30" s="14"/>
      <c r="F30" s="15"/>
      <c r="G30" s="14"/>
      <c r="H30" s="14"/>
      <c r="I30" s="14"/>
      <c r="J30" s="14"/>
      <c r="K30" s="14"/>
      <c r="L30" s="106"/>
      <c r="M30" s="6"/>
      <c r="U30" s="88"/>
    </row>
    <row r="31" spans="3:29" x14ac:dyDescent="0.25">
      <c r="C31" s="140"/>
      <c r="D31" s="14"/>
      <c r="E31" s="14"/>
      <c r="F31" s="15"/>
      <c r="G31" s="14"/>
      <c r="H31" s="14"/>
      <c r="I31" s="14"/>
      <c r="J31" s="14"/>
      <c r="K31" s="14"/>
      <c r="L31" s="106"/>
      <c r="M31" s="6"/>
      <c r="U31" s="88"/>
    </row>
    <row r="32" spans="3:29" ht="21.75" thickBot="1" x14ac:dyDescent="0.3">
      <c r="C32" s="142"/>
      <c r="D32" s="143"/>
      <c r="E32" s="144"/>
      <c r="F32" s="144"/>
      <c r="G32" s="143"/>
      <c r="H32" s="143"/>
      <c r="I32" s="143"/>
      <c r="J32" s="143"/>
      <c r="K32" s="143"/>
      <c r="L32" s="145"/>
      <c r="M32" s="6"/>
      <c r="N32" s="600"/>
      <c r="O32" s="600"/>
      <c r="P32" s="600"/>
      <c r="Q32" s="124"/>
      <c r="U32" s="88"/>
    </row>
    <row r="33" spans="3:23" ht="18.75" x14ac:dyDescent="0.25">
      <c r="C33" s="276"/>
      <c r="D33" s="6"/>
      <c r="E33" s="7"/>
      <c r="F33" s="7"/>
      <c r="G33" s="6"/>
      <c r="H33" s="7"/>
      <c r="I33" s="6"/>
      <c r="J33" s="6"/>
      <c r="K33" s="6"/>
      <c r="L33" s="6"/>
      <c r="M33" s="6"/>
      <c r="N33" s="601"/>
      <c r="O33" s="601"/>
      <c r="P33" s="601"/>
      <c r="Q33" s="125"/>
      <c r="U33" s="88"/>
    </row>
    <row r="34" spans="3:23" ht="18.75" x14ac:dyDescent="0.25">
      <c r="C34" s="276"/>
      <c r="D34" s="6"/>
      <c r="E34" s="7"/>
      <c r="F34" s="10"/>
      <c r="G34" s="6"/>
      <c r="H34" s="7"/>
      <c r="I34" s="6"/>
      <c r="J34" s="6"/>
      <c r="K34" s="6"/>
      <c r="L34" s="6"/>
      <c r="M34" s="6"/>
      <c r="N34" s="601"/>
      <c r="O34" s="601"/>
      <c r="P34" s="601"/>
      <c r="Q34" s="125"/>
      <c r="U34" s="88"/>
    </row>
    <row r="35" spans="3:23" x14ac:dyDescent="0.25">
      <c r="C35" s="276"/>
      <c r="D35" s="6"/>
      <c r="E35" s="7"/>
      <c r="F35" s="10"/>
      <c r="G35" s="6"/>
      <c r="H35" s="7"/>
      <c r="I35" s="6"/>
      <c r="J35" s="6"/>
      <c r="K35" s="6"/>
      <c r="L35" s="6"/>
      <c r="M35" s="6"/>
      <c r="N35" s="6"/>
      <c r="U35" s="88"/>
    </row>
    <row r="36" spans="3:23" x14ac:dyDescent="0.25">
      <c r="C36" s="276"/>
      <c r="D36" s="6"/>
      <c r="E36" s="6"/>
      <c r="F36" s="7"/>
      <c r="G36" s="6"/>
      <c r="H36" s="7"/>
      <c r="I36" s="6"/>
      <c r="J36" s="6"/>
      <c r="K36" s="6"/>
      <c r="L36" s="6"/>
      <c r="M36" s="6"/>
      <c r="N36" s="6"/>
      <c r="U36" s="88"/>
    </row>
    <row r="37" spans="3:23" x14ac:dyDescent="0.25">
      <c r="C37" s="113"/>
      <c r="D37" s="6"/>
      <c r="E37" s="6"/>
      <c r="F37" s="6"/>
      <c r="G37" s="6"/>
      <c r="H37" s="6"/>
      <c r="I37" s="6"/>
      <c r="J37" s="6"/>
      <c r="K37" s="6"/>
      <c r="L37" s="6"/>
      <c r="M37" s="6"/>
      <c r="N37" s="6"/>
      <c r="U37" s="88"/>
    </row>
    <row r="38" spans="3:23" x14ac:dyDescent="0.25">
      <c r="C38" s="136"/>
      <c r="D38" s="12"/>
      <c r="E38" s="12"/>
      <c r="F38" s="12"/>
      <c r="G38" s="12"/>
      <c r="H38" s="12"/>
      <c r="I38" s="13"/>
      <c r="J38" s="12"/>
      <c r="K38" s="12"/>
      <c r="L38" s="12"/>
      <c r="M38" s="6"/>
      <c r="N38" s="6"/>
      <c r="O38" s="11"/>
      <c r="P38" s="6"/>
      <c r="Q38" s="6"/>
      <c r="R38" s="6"/>
      <c r="S38" s="6"/>
      <c r="T38" s="6"/>
      <c r="U38" s="106"/>
      <c r="V38" s="6"/>
      <c r="W38" s="6"/>
    </row>
    <row r="39" spans="3:23" ht="21" x14ac:dyDescent="0.35">
      <c r="C39" s="136"/>
      <c r="D39" s="12"/>
      <c r="E39" s="12"/>
      <c r="F39" s="12"/>
      <c r="G39" s="12"/>
      <c r="H39" s="12"/>
      <c r="I39" s="13"/>
      <c r="J39" s="12"/>
      <c r="K39" s="12"/>
      <c r="L39" s="12"/>
      <c r="M39" s="9"/>
      <c r="N39" s="6"/>
      <c r="O39" s="10"/>
      <c r="P39" s="6"/>
      <c r="Q39" s="6"/>
      <c r="R39" s="6"/>
      <c r="S39" s="6"/>
      <c r="T39" s="6"/>
      <c r="U39" s="106"/>
      <c r="V39" s="6"/>
      <c r="W39" s="6"/>
    </row>
    <row r="40" spans="3:23" ht="16.5" thickBot="1" x14ac:dyDescent="0.3">
      <c r="C40" s="277"/>
      <c r="D40" s="278"/>
      <c r="E40" s="278"/>
      <c r="F40" s="278"/>
      <c r="G40" s="278"/>
      <c r="H40" s="278"/>
      <c r="I40" s="279"/>
      <c r="J40" s="278"/>
      <c r="K40" s="278"/>
      <c r="L40" s="278"/>
      <c r="M40" s="2"/>
      <c r="N40" s="2"/>
      <c r="O40" s="280"/>
      <c r="P40" s="2"/>
      <c r="Q40" s="2"/>
      <c r="R40" s="2"/>
      <c r="S40" s="2"/>
      <c r="T40" s="2"/>
      <c r="U40" s="145"/>
      <c r="V40" s="6"/>
      <c r="W40" s="6"/>
    </row>
    <row r="41" spans="3:23" ht="21" customHeight="1" x14ac:dyDescent="0.25">
      <c r="H41"/>
    </row>
    <row r="42" spans="3:23" x14ac:dyDescent="0.25">
      <c r="H42"/>
    </row>
    <row r="43" spans="3:23" x14ac:dyDescent="0.25">
      <c r="H43"/>
    </row>
    <row r="44" spans="3:23" x14ac:dyDescent="0.25">
      <c r="H44"/>
    </row>
    <row r="45" spans="3:23" x14ac:dyDescent="0.25">
      <c r="H45"/>
    </row>
    <row r="46" spans="3:23" x14ac:dyDescent="0.25">
      <c r="H46"/>
    </row>
    <row r="47" spans="3:23" x14ac:dyDescent="0.25">
      <c r="H47"/>
    </row>
    <row r="48" spans="3:23" x14ac:dyDescent="0.25">
      <c r="H48"/>
    </row>
    <row r="49" spans="8:8" x14ac:dyDescent="0.25">
      <c r="H49"/>
    </row>
    <row r="50" spans="8:8" x14ac:dyDescent="0.25">
      <c r="H50"/>
    </row>
    <row r="51" spans="8:8" x14ac:dyDescent="0.25">
      <c r="H51"/>
    </row>
    <row r="52" spans="8:8" x14ac:dyDescent="0.25">
      <c r="H52"/>
    </row>
    <row r="53" spans="8:8" x14ac:dyDescent="0.25">
      <c r="H53"/>
    </row>
    <row r="54" spans="8:8" x14ac:dyDescent="0.25">
      <c r="H54"/>
    </row>
    <row r="55" spans="8:8" x14ac:dyDescent="0.25">
      <c r="H55"/>
    </row>
    <row r="56" spans="8:8" x14ac:dyDescent="0.25">
      <c r="H56"/>
    </row>
  </sheetData>
  <sheetProtection sheet="1" objects="1" scenarios="1"/>
  <mergeCells count="36">
    <mergeCell ref="Q19:Q20"/>
    <mergeCell ref="R19:S20"/>
    <mergeCell ref="M17:S17"/>
    <mergeCell ref="D23:J29"/>
    <mergeCell ref="N26:P26"/>
    <mergeCell ref="N27:P27"/>
    <mergeCell ref="M18:P18"/>
    <mergeCell ref="C21:D21"/>
    <mergeCell ref="H21:I21"/>
    <mergeCell ref="N19:P20"/>
    <mergeCell ref="Q18:S18"/>
    <mergeCell ref="N32:P32"/>
    <mergeCell ref="N33:P34"/>
    <mergeCell ref="R26:S27"/>
    <mergeCell ref="R28:S29"/>
    <mergeCell ref="N21:P21"/>
    <mergeCell ref="N22:P22"/>
    <mergeCell ref="R21:S21"/>
    <mergeCell ref="R22:S22"/>
    <mergeCell ref="N23:P23"/>
    <mergeCell ref="R23:S23"/>
    <mergeCell ref="R24:S25"/>
    <mergeCell ref="N24:P25"/>
    <mergeCell ref="H12:K12"/>
    <mergeCell ref="H13:I13"/>
    <mergeCell ref="K5:S5"/>
    <mergeCell ref="C12:F12"/>
    <mergeCell ref="C13:D13"/>
    <mergeCell ref="M10:U16"/>
    <mergeCell ref="H11:K11"/>
    <mergeCell ref="O6:P6"/>
    <mergeCell ref="R6:S6"/>
    <mergeCell ref="D10:F10"/>
    <mergeCell ref="I10:K10"/>
    <mergeCell ref="C11:F11"/>
    <mergeCell ref="J6:M6"/>
  </mergeCells>
  <pageMargins left="0.25" right="0" top="0.25" bottom="0" header="0" footer="0"/>
  <pageSetup scale="64" orientation="landscape" horizontalDpi="360" verticalDpi="36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4"/>
  <sheetViews>
    <sheetView zoomScale="70" zoomScaleNormal="70" zoomScalePageLayoutView="70" workbookViewId="0">
      <selection activeCell="F22" sqref="F22"/>
    </sheetView>
  </sheetViews>
  <sheetFormatPr defaultRowHeight="15.75" x14ac:dyDescent="0.25"/>
  <cols>
    <col min="1" max="2" width="8.75" customWidth="1"/>
    <col min="3" max="3" width="10.25" customWidth="1"/>
    <col min="4" max="5" width="10.75" customWidth="1"/>
    <col min="6" max="6" width="9.75" customWidth="1"/>
    <col min="7" max="7" width="8.75" customWidth="1"/>
    <col min="8" max="8" width="8.75" style="1" customWidth="1"/>
    <col min="9" max="9" width="8.75" customWidth="1"/>
    <col min="10" max="10" width="5.625" customWidth="1"/>
    <col min="11" max="15" width="8.75" customWidth="1"/>
    <col min="16" max="16" width="7.625" customWidth="1"/>
    <col min="17" max="17" width="10.25" customWidth="1"/>
    <col min="18" max="24" width="8.75" customWidth="1"/>
  </cols>
  <sheetData>
    <row r="1" spans="3:23" ht="25.15" customHeight="1" x14ac:dyDescent="0.35">
      <c r="C1" s="109"/>
      <c r="D1" s="110"/>
      <c r="E1" s="103" t="s">
        <v>177</v>
      </c>
      <c r="F1" s="330"/>
      <c r="G1" s="330"/>
      <c r="H1" s="330"/>
      <c r="I1" s="330"/>
      <c r="J1" s="330"/>
      <c r="K1" s="331"/>
      <c r="L1" s="331"/>
      <c r="M1" s="331"/>
      <c r="N1" s="331"/>
      <c r="O1" s="331"/>
      <c r="P1" s="331"/>
      <c r="Q1" s="331"/>
      <c r="R1" s="331"/>
      <c r="S1" s="331"/>
      <c r="T1" s="331"/>
      <c r="U1" s="331"/>
      <c r="V1" s="112"/>
      <c r="W1" s="6"/>
    </row>
    <row r="2" spans="3:23" ht="25.15" customHeight="1" x14ac:dyDescent="0.5">
      <c r="C2" s="113"/>
      <c r="D2" s="6"/>
      <c r="E2" s="650"/>
      <c r="F2" s="443"/>
      <c r="G2" s="443"/>
      <c r="H2" s="443"/>
      <c r="I2" s="443"/>
      <c r="J2" s="443"/>
      <c r="K2" s="443"/>
      <c r="L2" s="443"/>
      <c r="M2" s="443"/>
      <c r="N2" s="443"/>
      <c r="O2" s="443"/>
      <c r="P2" s="443"/>
      <c r="Q2" s="443"/>
      <c r="R2" s="443"/>
      <c r="S2" s="593"/>
      <c r="T2" s="684"/>
      <c r="U2" s="684"/>
      <c r="V2" s="106"/>
      <c r="W2" s="6"/>
    </row>
    <row r="3" spans="3:23" ht="25.15" customHeight="1" x14ac:dyDescent="0.35">
      <c r="C3" s="113"/>
      <c r="D3" s="6"/>
      <c r="E3" s="350" t="s">
        <v>134</v>
      </c>
      <c r="F3" s="351"/>
      <c r="G3" s="351"/>
      <c r="H3" s="352"/>
      <c r="I3" s="353"/>
      <c r="J3" s="353"/>
      <c r="K3" s="354"/>
      <c r="L3" s="353"/>
      <c r="M3" s="355"/>
      <c r="N3" s="356"/>
      <c r="O3" s="356"/>
      <c r="P3" s="356"/>
      <c r="Q3" s="354"/>
      <c r="R3" s="353"/>
      <c r="S3" s="682"/>
      <c r="T3" s="683"/>
      <c r="U3" s="683"/>
      <c r="V3" s="357"/>
      <c r="W3" s="6"/>
    </row>
    <row r="4" spans="3:23" ht="25.15" customHeight="1" x14ac:dyDescent="0.3">
      <c r="C4" s="113"/>
      <c r="D4" s="6"/>
      <c r="E4" s="358" t="s">
        <v>178</v>
      </c>
      <c r="F4" s="351"/>
      <c r="G4" s="351"/>
      <c r="H4" s="352"/>
      <c r="I4" s="353"/>
      <c r="J4" s="353"/>
      <c r="K4" s="354"/>
      <c r="L4" s="353"/>
      <c r="M4" s="355"/>
      <c r="N4" s="356"/>
      <c r="O4" s="356"/>
      <c r="P4" s="356"/>
      <c r="Q4" s="354"/>
      <c r="R4" s="353"/>
      <c r="S4" s="359"/>
      <c r="T4" s="360"/>
      <c r="U4" s="360"/>
      <c r="V4" s="357"/>
      <c r="W4" s="6"/>
    </row>
    <row r="5" spans="3:23" ht="25.15" customHeight="1" x14ac:dyDescent="0.35">
      <c r="C5" s="113"/>
      <c r="D5" s="6"/>
      <c r="E5" s="361" t="s">
        <v>179</v>
      </c>
      <c r="F5" s="351"/>
      <c r="G5" s="351"/>
      <c r="H5" s="352"/>
      <c r="I5" s="351"/>
      <c r="J5" s="351"/>
      <c r="K5" s="362"/>
      <c r="L5" s="353"/>
      <c r="M5" s="353"/>
      <c r="N5" s="353"/>
      <c r="O5" s="351"/>
      <c r="P5" s="351"/>
      <c r="Q5" s="351"/>
      <c r="R5" s="351"/>
      <c r="S5" s="351"/>
      <c r="T5" s="351"/>
      <c r="U5" s="353"/>
      <c r="V5" s="357"/>
      <c r="W5" s="6"/>
    </row>
    <row r="6" spans="3:23" ht="25.15" customHeight="1" x14ac:dyDescent="0.35">
      <c r="C6" s="113"/>
      <c r="D6" s="6"/>
      <c r="E6" s="367"/>
      <c r="F6" s="368"/>
      <c r="G6" s="368"/>
      <c r="H6" s="369"/>
      <c r="I6" s="368"/>
      <c r="J6" s="368"/>
      <c r="K6" s="370"/>
      <c r="L6" s="371"/>
      <c r="M6" s="371"/>
      <c r="N6" s="371"/>
      <c r="O6" s="368"/>
      <c r="P6" s="368"/>
      <c r="Q6" s="368"/>
      <c r="R6" s="368"/>
      <c r="S6" s="368"/>
      <c r="T6" s="368"/>
      <c r="U6" s="371"/>
      <c r="V6" s="372"/>
      <c r="W6" s="6"/>
    </row>
    <row r="7" spans="3:23" ht="25.15" customHeight="1" x14ac:dyDescent="0.25">
      <c r="C7" s="113"/>
      <c r="D7" s="6"/>
      <c r="E7" s="685" t="s">
        <v>181</v>
      </c>
      <c r="F7" s="686"/>
      <c r="G7" s="686"/>
      <c r="H7" s="686"/>
      <c r="I7" s="686"/>
      <c r="J7" s="686"/>
      <c r="K7" s="686"/>
      <c r="L7" s="686"/>
      <c r="M7" s="686"/>
      <c r="N7" s="686"/>
      <c r="O7" s="686"/>
      <c r="P7" s="686"/>
      <c r="Q7" s="686"/>
      <c r="R7" s="686"/>
      <c r="S7" s="686"/>
      <c r="T7" s="686"/>
      <c r="U7" s="686"/>
      <c r="V7" s="687"/>
      <c r="W7" s="6"/>
    </row>
    <row r="8" spans="3:23" ht="25.15" customHeight="1" x14ac:dyDescent="0.25">
      <c r="C8" s="49"/>
      <c r="D8" s="373"/>
      <c r="E8" s="685" t="s">
        <v>180</v>
      </c>
      <c r="F8" s="686"/>
      <c r="G8" s="686"/>
      <c r="H8" s="686"/>
      <c r="I8" s="686"/>
      <c r="J8" s="686"/>
      <c r="K8" s="686"/>
      <c r="L8" s="686"/>
      <c r="M8" s="686"/>
      <c r="N8" s="686"/>
      <c r="O8" s="686"/>
      <c r="P8" s="686"/>
      <c r="Q8" s="686"/>
      <c r="R8" s="686"/>
      <c r="S8" s="686"/>
      <c r="T8" s="686"/>
      <c r="U8" s="686"/>
      <c r="V8" s="687"/>
      <c r="W8" s="6"/>
    </row>
    <row r="9" spans="3:23" ht="25.15" customHeight="1" x14ac:dyDescent="0.25">
      <c r="C9" s="49"/>
      <c r="D9" s="339"/>
      <c r="H9"/>
      <c r="V9" s="88"/>
      <c r="W9" s="6"/>
    </row>
    <row r="10" spans="3:23" ht="25.15" customHeight="1" x14ac:dyDescent="0.25">
      <c r="C10" s="690" t="s">
        <v>102</v>
      </c>
      <c r="D10" s="691"/>
      <c r="E10" s="691"/>
      <c r="F10" s="691"/>
      <c r="G10" s="691"/>
      <c r="H10" s="691"/>
      <c r="I10" s="691"/>
      <c r="J10" s="691"/>
      <c r="K10" s="691"/>
      <c r="L10" s="691"/>
      <c r="M10" s="691"/>
      <c r="N10" s="691"/>
      <c r="O10" s="691"/>
      <c r="P10" s="691"/>
      <c r="Q10" s="691"/>
      <c r="R10" s="691"/>
      <c r="S10" s="691"/>
      <c r="T10" s="691"/>
      <c r="U10" s="691"/>
      <c r="V10" s="692"/>
      <c r="W10" s="6"/>
    </row>
    <row r="11" spans="3:23" ht="25.15" customHeight="1" x14ac:dyDescent="0.25">
      <c r="C11" s="114" t="s">
        <v>103</v>
      </c>
      <c r="D11" s="107" t="s">
        <v>129</v>
      </c>
      <c r="E11" s="108">
        <f>+'CDSNA ONE STOP P3'!Q21</f>
        <v>20</v>
      </c>
      <c r="F11" s="107" t="s">
        <v>105</v>
      </c>
      <c r="G11" s="677" t="s">
        <v>107</v>
      </c>
      <c r="H11" s="678"/>
      <c r="I11" s="678"/>
      <c r="J11" s="678"/>
      <c r="K11" s="677" t="s">
        <v>108</v>
      </c>
      <c r="L11" s="678"/>
      <c r="M11" s="678"/>
      <c r="N11" s="678"/>
      <c r="O11" s="679" t="s">
        <v>113</v>
      </c>
      <c r="P11" s="677"/>
      <c r="Q11" s="677"/>
      <c r="R11" s="677"/>
      <c r="S11" s="677"/>
      <c r="T11" s="680" t="s">
        <v>118</v>
      </c>
      <c r="U11" s="680"/>
      <c r="V11" s="681"/>
      <c r="W11" s="6"/>
    </row>
    <row r="12" spans="3:23" ht="25.15" customHeight="1" x14ac:dyDescent="0.25">
      <c r="C12" s="114" t="s">
        <v>104</v>
      </c>
      <c r="D12" s="107" t="s">
        <v>130</v>
      </c>
      <c r="E12" s="108">
        <f>+'CDSNA ONE STOP P3'!Q22</f>
        <v>55</v>
      </c>
      <c r="F12" s="107" t="s">
        <v>141</v>
      </c>
      <c r="G12" s="677" t="s">
        <v>109</v>
      </c>
      <c r="H12" s="678"/>
      <c r="I12" s="678"/>
      <c r="J12" s="678"/>
      <c r="K12" s="677" t="s">
        <v>110</v>
      </c>
      <c r="L12" s="678"/>
      <c r="M12" s="678"/>
      <c r="N12" s="678"/>
      <c r="O12" s="679" t="s">
        <v>114</v>
      </c>
      <c r="P12" s="677"/>
      <c r="Q12" s="677"/>
      <c r="R12" s="677"/>
      <c r="S12" s="677"/>
      <c r="T12" s="680" t="s">
        <v>117</v>
      </c>
      <c r="U12" s="680"/>
      <c r="V12" s="681"/>
      <c r="W12" s="6"/>
    </row>
    <row r="13" spans="3:23" ht="25.15" customHeight="1" x14ac:dyDescent="0.25">
      <c r="C13" s="114" t="s">
        <v>103</v>
      </c>
      <c r="D13" s="107" t="s">
        <v>158</v>
      </c>
      <c r="E13" s="108">
        <f>+'CDSNA ONE STOP P3'!Q24</f>
        <v>300</v>
      </c>
      <c r="F13" s="107" t="s">
        <v>106</v>
      </c>
      <c r="G13" s="677" t="s">
        <v>111</v>
      </c>
      <c r="H13" s="678"/>
      <c r="I13" s="678"/>
      <c r="J13" s="678"/>
      <c r="K13" s="677" t="s">
        <v>112</v>
      </c>
      <c r="L13" s="678"/>
      <c r="M13" s="678"/>
      <c r="N13" s="678"/>
      <c r="O13" s="679" t="s">
        <v>115</v>
      </c>
      <c r="P13" s="677"/>
      <c r="Q13" s="677"/>
      <c r="R13" s="677"/>
      <c r="S13" s="677"/>
      <c r="T13" s="680" t="s">
        <v>116</v>
      </c>
      <c r="U13" s="680"/>
      <c r="V13" s="681"/>
      <c r="W13" s="6"/>
    </row>
    <row r="14" spans="3:23" ht="25.15" customHeight="1" x14ac:dyDescent="0.35">
      <c r="C14" s="651" t="s">
        <v>119</v>
      </c>
      <c r="D14" s="652"/>
      <c r="E14" s="652"/>
      <c r="F14" s="652"/>
      <c r="G14" s="652"/>
      <c r="H14" s="652"/>
      <c r="I14" s="652"/>
      <c r="J14" s="652"/>
      <c r="K14" s="652"/>
      <c r="L14" s="652"/>
      <c r="M14" s="652"/>
      <c r="N14" s="652"/>
      <c r="O14" s="652"/>
      <c r="P14" s="652"/>
      <c r="Q14" s="652"/>
      <c r="R14" s="652"/>
      <c r="S14" s="652"/>
      <c r="T14" s="652"/>
      <c r="U14" s="652"/>
      <c r="V14" s="653"/>
      <c r="W14" s="6"/>
    </row>
    <row r="15" spans="3:23" ht="25.15" customHeight="1" x14ac:dyDescent="0.25">
      <c r="C15" s="657" t="s">
        <v>120</v>
      </c>
      <c r="D15" s="658"/>
      <c r="E15" s="659" t="s">
        <v>121</v>
      </c>
      <c r="F15" s="660"/>
      <c r="G15" s="661" t="s">
        <v>169</v>
      </c>
      <c r="H15" s="662"/>
      <c r="I15" s="662"/>
      <c r="J15" s="662"/>
      <c r="K15" s="663" t="s">
        <v>168</v>
      </c>
      <c r="L15" s="664"/>
      <c r="M15" s="664"/>
      <c r="N15" s="664"/>
      <c r="O15" s="665" t="s">
        <v>127</v>
      </c>
      <c r="P15" s="430"/>
      <c r="Q15" s="430"/>
      <c r="R15" s="430"/>
      <c r="S15" s="464"/>
      <c r="T15" s="663" t="s">
        <v>128</v>
      </c>
      <c r="U15" s="664"/>
      <c r="V15" s="670"/>
      <c r="W15" s="6"/>
    </row>
    <row r="16" spans="3:23" ht="25.15" customHeight="1" x14ac:dyDescent="0.35">
      <c r="C16" s="120" t="s">
        <v>122</v>
      </c>
      <c r="D16" s="118" t="s">
        <v>124</v>
      </c>
      <c r="E16" s="115" t="s">
        <v>23</v>
      </c>
      <c r="F16" s="115" t="s">
        <v>126</v>
      </c>
      <c r="G16" s="662"/>
      <c r="H16" s="662"/>
      <c r="I16" s="662"/>
      <c r="J16" s="662"/>
      <c r="K16" s="664"/>
      <c r="L16" s="664"/>
      <c r="M16" s="664"/>
      <c r="N16" s="664"/>
      <c r="O16" s="666"/>
      <c r="P16" s="489"/>
      <c r="Q16" s="489"/>
      <c r="R16" s="489"/>
      <c r="S16" s="667"/>
      <c r="T16" s="664"/>
      <c r="U16" s="664"/>
      <c r="V16" s="670"/>
      <c r="W16" s="6"/>
    </row>
    <row r="17" spans="3:23" ht="18.600000000000001" customHeight="1" x14ac:dyDescent="0.35">
      <c r="C17" s="121" t="s">
        <v>123</v>
      </c>
      <c r="D17" s="119" t="s">
        <v>125</v>
      </c>
      <c r="E17" s="116"/>
      <c r="F17" s="117" t="s">
        <v>125</v>
      </c>
      <c r="G17" s="662"/>
      <c r="H17" s="662"/>
      <c r="I17" s="662"/>
      <c r="J17" s="662"/>
      <c r="K17" s="664"/>
      <c r="L17" s="664"/>
      <c r="M17" s="664"/>
      <c r="N17" s="664"/>
      <c r="O17" s="668"/>
      <c r="P17" s="669"/>
      <c r="Q17" s="669"/>
      <c r="R17" s="669"/>
      <c r="S17" s="402"/>
      <c r="T17" s="664"/>
      <c r="U17" s="664"/>
      <c r="V17" s="670"/>
      <c r="W17" s="6"/>
    </row>
    <row r="18" spans="3:23" ht="25.15" customHeight="1" x14ac:dyDescent="0.25">
      <c r="C18" s="268"/>
      <c r="D18" s="261"/>
      <c r="E18" s="270">
        <f t="shared" ref="E18:E32" si="0">IF(D18="1-yr",$E$11,(IF(D18="3-yr",$E$12,(IF(D18="LF-59",$E$13,(IF(D18="LF-60",$D$34,0)))))))</f>
        <v>0</v>
      </c>
      <c r="F18" s="269"/>
      <c r="G18" s="671"/>
      <c r="H18" s="672"/>
      <c r="I18" s="672"/>
      <c r="J18" s="673"/>
      <c r="K18" s="671"/>
      <c r="L18" s="672"/>
      <c r="M18" s="672"/>
      <c r="N18" s="673"/>
      <c r="O18" s="674"/>
      <c r="P18" s="675"/>
      <c r="Q18" s="675"/>
      <c r="R18" s="675"/>
      <c r="S18" s="676"/>
      <c r="T18" s="386"/>
      <c r="U18" s="688"/>
      <c r="V18" s="689"/>
      <c r="W18" s="6"/>
    </row>
    <row r="19" spans="3:23" ht="25.15" customHeight="1" x14ac:dyDescent="0.25">
      <c r="C19" s="268"/>
      <c r="D19" s="261"/>
      <c r="E19" s="270">
        <f t="shared" si="0"/>
        <v>0</v>
      </c>
      <c r="F19" s="269"/>
      <c r="G19" s="671"/>
      <c r="H19" s="672"/>
      <c r="I19" s="672"/>
      <c r="J19" s="673"/>
      <c r="K19" s="671"/>
      <c r="L19" s="672"/>
      <c r="M19" s="672"/>
      <c r="N19" s="673"/>
      <c r="O19" s="674"/>
      <c r="P19" s="675"/>
      <c r="Q19" s="675"/>
      <c r="R19" s="675"/>
      <c r="S19" s="676"/>
      <c r="T19" s="386"/>
      <c r="U19" s="688"/>
      <c r="V19" s="689"/>
      <c r="W19" s="6"/>
    </row>
    <row r="20" spans="3:23" ht="25.15" customHeight="1" x14ac:dyDescent="0.25">
      <c r="C20" s="268"/>
      <c r="D20" s="261"/>
      <c r="E20" s="270">
        <f t="shared" si="0"/>
        <v>0</v>
      </c>
      <c r="F20" s="269"/>
      <c r="G20" s="671"/>
      <c r="H20" s="672"/>
      <c r="I20" s="672"/>
      <c r="J20" s="673"/>
      <c r="K20" s="671"/>
      <c r="L20" s="672"/>
      <c r="M20" s="672"/>
      <c r="N20" s="673"/>
      <c r="O20" s="674"/>
      <c r="P20" s="675"/>
      <c r="Q20" s="675"/>
      <c r="R20" s="675"/>
      <c r="S20" s="676"/>
      <c r="T20" s="386"/>
      <c r="U20" s="688"/>
      <c r="V20" s="689"/>
      <c r="W20" s="6"/>
    </row>
    <row r="21" spans="3:23" ht="25.15" customHeight="1" x14ac:dyDescent="0.25">
      <c r="C21" s="268"/>
      <c r="D21" s="261"/>
      <c r="E21" s="270">
        <f t="shared" si="0"/>
        <v>0</v>
      </c>
      <c r="F21" s="269"/>
      <c r="G21" s="671"/>
      <c r="H21" s="672"/>
      <c r="I21" s="672"/>
      <c r="J21" s="673"/>
      <c r="K21" s="671"/>
      <c r="L21" s="672"/>
      <c r="M21" s="672"/>
      <c r="N21" s="673"/>
      <c r="O21" s="674"/>
      <c r="P21" s="675"/>
      <c r="Q21" s="675"/>
      <c r="R21" s="675"/>
      <c r="S21" s="676"/>
      <c r="T21" s="386"/>
      <c r="U21" s="688"/>
      <c r="V21" s="689"/>
      <c r="W21" s="6"/>
    </row>
    <row r="22" spans="3:23" ht="25.15" customHeight="1" x14ac:dyDescent="0.25">
      <c r="C22" s="268"/>
      <c r="D22" s="261"/>
      <c r="E22" s="270">
        <f t="shared" si="0"/>
        <v>0</v>
      </c>
      <c r="F22" s="269"/>
      <c r="G22" s="671"/>
      <c r="H22" s="672"/>
      <c r="I22" s="672"/>
      <c r="J22" s="673"/>
      <c r="K22" s="671"/>
      <c r="L22" s="672"/>
      <c r="M22" s="672"/>
      <c r="N22" s="673"/>
      <c r="O22" s="674"/>
      <c r="P22" s="675"/>
      <c r="Q22" s="675"/>
      <c r="R22" s="675"/>
      <c r="S22" s="676"/>
      <c r="T22" s="386"/>
      <c r="U22" s="688"/>
      <c r="V22" s="689"/>
      <c r="W22" s="6"/>
    </row>
    <row r="23" spans="3:23" ht="25.15" customHeight="1" x14ac:dyDescent="0.25">
      <c r="C23" s="268"/>
      <c r="D23" s="261"/>
      <c r="E23" s="270">
        <f t="shared" si="0"/>
        <v>0</v>
      </c>
      <c r="F23" s="269"/>
      <c r="G23" s="671"/>
      <c r="H23" s="672"/>
      <c r="I23" s="672"/>
      <c r="J23" s="673"/>
      <c r="K23" s="671"/>
      <c r="L23" s="672"/>
      <c r="M23" s="672"/>
      <c r="N23" s="673"/>
      <c r="O23" s="674"/>
      <c r="P23" s="675"/>
      <c r="Q23" s="675"/>
      <c r="R23" s="675"/>
      <c r="S23" s="676"/>
      <c r="T23" s="386"/>
      <c r="U23" s="688"/>
      <c r="V23" s="689"/>
      <c r="W23" s="6"/>
    </row>
    <row r="24" spans="3:23" ht="25.15" customHeight="1" x14ac:dyDescent="0.35">
      <c r="C24" s="268"/>
      <c r="D24" s="261"/>
      <c r="E24" s="270">
        <f t="shared" si="0"/>
        <v>0</v>
      </c>
      <c r="F24" s="269"/>
      <c r="G24" s="654"/>
      <c r="H24" s="655"/>
      <c r="I24" s="655"/>
      <c r="J24" s="655"/>
      <c r="K24" s="656"/>
      <c r="L24" s="655"/>
      <c r="M24" s="655"/>
      <c r="N24" s="655"/>
      <c r="O24" s="654"/>
      <c r="P24" s="654"/>
      <c r="Q24" s="654"/>
      <c r="R24" s="654"/>
      <c r="S24" s="654"/>
      <c r="T24" s="693"/>
      <c r="U24" s="655"/>
      <c r="V24" s="694"/>
      <c r="W24" s="6"/>
    </row>
    <row r="25" spans="3:23" ht="25.15" customHeight="1" x14ac:dyDescent="0.35">
      <c r="C25" s="268"/>
      <c r="D25" s="261"/>
      <c r="E25" s="270">
        <f t="shared" si="0"/>
        <v>0</v>
      </c>
      <c r="F25" s="269"/>
      <c r="G25" s="654"/>
      <c r="H25" s="655"/>
      <c r="I25" s="655"/>
      <c r="J25" s="655"/>
      <c r="K25" s="656"/>
      <c r="L25" s="655"/>
      <c r="M25" s="655"/>
      <c r="N25" s="655"/>
      <c r="O25" s="654"/>
      <c r="P25" s="654"/>
      <c r="Q25" s="654"/>
      <c r="R25" s="654"/>
      <c r="S25" s="654"/>
      <c r="T25" s="693"/>
      <c r="U25" s="655"/>
      <c r="V25" s="694"/>
    </row>
    <row r="26" spans="3:23" ht="25.15" customHeight="1" x14ac:dyDescent="0.35">
      <c r="C26" s="268"/>
      <c r="D26" s="261"/>
      <c r="E26" s="270">
        <f t="shared" si="0"/>
        <v>0</v>
      </c>
      <c r="F26" s="269"/>
      <c r="G26" s="654"/>
      <c r="H26" s="655"/>
      <c r="I26" s="655"/>
      <c r="J26" s="655"/>
      <c r="K26" s="656"/>
      <c r="L26" s="655"/>
      <c r="M26" s="655"/>
      <c r="N26" s="655"/>
      <c r="O26" s="654"/>
      <c r="P26" s="654"/>
      <c r="Q26" s="654"/>
      <c r="R26" s="654"/>
      <c r="S26" s="654"/>
      <c r="T26" s="693"/>
      <c r="U26" s="655"/>
      <c r="V26" s="694"/>
    </row>
    <row r="27" spans="3:23" ht="25.15" customHeight="1" x14ac:dyDescent="0.35">
      <c r="C27" s="268"/>
      <c r="D27" s="261"/>
      <c r="E27" s="270">
        <f t="shared" si="0"/>
        <v>0</v>
      </c>
      <c r="F27" s="269"/>
      <c r="G27" s="654"/>
      <c r="H27" s="655"/>
      <c r="I27" s="655"/>
      <c r="J27" s="655"/>
      <c r="K27" s="656"/>
      <c r="L27" s="655"/>
      <c r="M27" s="655"/>
      <c r="N27" s="655"/>
      <c r="O27" s="654"/>
      <c r="P27" s="654"/>
      <c r="Q27" s="654"/>
      <c r="R27" s="654"/>
      <c r="S27" s="654"/>
      <c r="T27" s="693"/>
      <c r="U27" s="655"/>
      <c r="V27" s="694"/>
    </row>
    <row r="28" spans="3:23" ht="25.15" customHeight="1" x14ac:dyDescent="0.35">
      <c r="C28" s="268"/>
      <c r="D28" s="261"/>
      <c r="E28" s="270">
        <f t="shared" si="0"/>
        <v>0</v>
      </c>
      <c r="F28" s="269"/>
      <c r="G28" s="654"/>
      <c r="H28" s="655"/>
      <c r="I28" s="655"/>
      <c r="J28" s="655"/>
      <c r="K28" s="656"/>
      <c r="L28" s="655"/>
      <c r="M28" s="655"/>
      <c r="N28" s="655"/>
      <c r="O28" s="654"/>
      <c r="P28" s="654"/>
      <c r="Q28" s="654"/>
      <c r="R28" s="654"/>
      <c r="S28" s="654"/>
      <c r="T28" s="693"/>
      <c r="U28" s="655"/>
      <c r="V28" s="694"/>
    </row>
    <row r="29" spans="3:23" ht="25.15" customHeight="1" x14ac:dyDescent="0.35">
      <c r="C29" s="268"/>
      <c r="D29" s="261"/>
      <c r="E29" s="270">
        <f t="shared" si="0"/>
        <v>0</v>
      </c>
      <c r="F29" s="269"/>
      <c r="G29" s="654"/>
      <c r="H29" s="655"/>
      <c r="I29" s="655"/>
      <c r="J29" s="655"/>
      <c r="K29" s="656"/>
      <c r="L29" s="655"/>
      <c r="M29" s="655"/>
      <c r="N29" s="655"/>
      <c r="O29" s="654"/>
      <c r="P29" s="654"/>
      <c r="Q29" s="654"/>
      <c r="R29" s="654"/>
      <c r="S29" s="654"/>
      <c r="T29" s="693"/>
      <c r="U29" s="655"/>
      <c r="V29" s="694"/>
    </row>
    <row r="30" spans="3:23" ht="25.15" customHeight="1" x14ac:dyDescent="0.35">
      <c r="C30" s="268"/>
      <c r="D30" s="261"/>
      <c r="E30" s="270">
        <f t="shared" si="0"/>
        <v>0</v>
      </c>
      <c r="F30" s="269"/>
      <c r="G30" s="654"/>
      <c r="H30" s="655"/>
      <c r="I30" s="655"/>
      <c r="J30" s="655"/>
      <c r="K30" s="656"/>
      <c r="L30" s="655"/>
      <c r="M30" s="655"/>
      <c r="N30" s="655"/>
      <c r="O30" s="654"/>
      <c r="P30" s="654"/>
      <c r="Q30" s="654"/>
      <c r="R30" s="654"/>
      <c r="S30" s="654"/>
      <c r="T30" s="693"/>
      <c r="U30" s="655"/>
      <c r="V30" s="694"/>
    </row>
    <row r="31" spans="3:23" ht="25.15" customHeight="1" x14ac:dyDescent="0.35">
      <c r="C31" s="268"/>
      <c r="D31" s="261"/>
      <c r="E31" s="270">
        <f t="shared" si="0"/>
        <v>0</v>
      </c>
      <c r="F31" s="269"/>
      <c r="G31" s="654"/>
      <c r="H31" s="655"/>
      <c r="I31" s="655"/>
      <c r="J31" s="655"/>
      <c r="K31" s="656"/>
      <c r="L31" s="655"/>
      <c r="M31" s="655"/>
      <c r="N31" s="655"/>
      <c r="O31" s="654"/>
      <c r="P31" s="654"/>
      <c r="Q31" s="654"/>
      <c r="R31" s="654"/>
      <c r="S31" s="654"/>
      <c r="T31" s="693"/>
      <c r="U31" s="655"/>
      <c r="V31" s="694"/>
    </row>
    <row r="32" spans="3:23" ht="25.15" customHeight="1" thickBot="1" x14ac:dyDescent="0.4">
      <c r="C32" s="363"/>
      <c r="D32" s="364"/>
      <c r="E32" s="365">
        <f t="shared" si="0"/>
        <v>0</v>
      </c>
      <c r="F32" s="366"/>
      <c r="G32" s="695"/>
      <c r="H32" s="696"/>
      <c r="I32" s="696"/>
      <c r="J32" s="696"/>
      <c r="K32" s="697"/>
      <c r="L32" s="696"/>
      <c r="M32" s="696"/>
      <c r="N32" s="696"/>
      <c r="O32" s="695"/>
      <c r="P32" s="695"/>
      <c r="Q32" s="695"/>
      <c r="R32" s="695"/>
      <c r="S32" s="695"/>
      <c r="T32" s="698"/>
      <c r="U32" s="696"/>
      <c r="V32" s="699"/>
    </row>
    <row r="33" spans="1:23" ht="25.15" customHeight="1" x14ac:dyDescent="0.25">
      <c r="A33" s="242"/>
      <c r="B33" s="242"/>
      <c r="C33" s="295"/>
      <c r="D33" s="296"/>
      <c r="E33" s="295"/>
      <c r="F33" s="297"/>
      <c r="G33" s="296"/>
      <c r="H33" s="295"/>
      <c r="I33" s="296"/>
      <c r="J33" s="296"/>
      <c r="K33" s="296"/>
      <c r="L33" s="296"/>
      <c r="M33" s="296"/>
      <c r="N33" s="6"/>
    </row>
    <row r="34" spans="1:23" ht="25.15" customHeight="1" x14ac:dyDescent="0.25">
      <c r="A34" s="242"/>
      <c r="C34" s="249"/>
      <c r="D34" s="298">
        <f>+'CDSNA ONE STOP P3'!Q27</f>
        <v>200</v>
      </c>
      <c r="E34" s="244"/>
      <c r="F34" s="244" t="s">
        <v>147</v>
      </c>
      <c r="G34" s="244"/>
      <c r="H34" s="249"/>
      <c r="I34" s="250" t="s">
        <v>151</v>
      </c>
      <c r="J34" s="244"/>
      <c r="K34" s="244"/>
      <c r="L34" s="244" t="s">
        <v>152</v>
      </c>
      <c r="M34" s="244"/>
      <c r="N34" s="244"/>
      <c r="O34" s="243"/>
      <c r="P34" s="243"/>
    </row>
    <row r="35" spans="1:23" ht="25.15" customHeight="1" x14ac:dyDescent="0.25">
      <c r="A35" s="242"/>
      <c r="C35" s="244"/>
      <c r="D35" s="243"/>
      <c r="E35" s="244"/>
      <c r="F35" s="251"/>
      <c r="G35" s="244"/>
      <c r="H35" s="244"/>
      <c r="I35" s="252"/>
      <c r="J35" s="244"/>
      <c r="K35" s="244"/>
      <c r="L35" s="252"/>
      <c r="M35" s="244"/>
      <c r="N35" s="244"/>
      <c r="O35" s="243"/>
      <c r="P35" s="243"/>
    </row>
    <row r="36" spans="1:23" ht="25.15" customHeight="1" x14ac:dyDescent="0.25">
      <c r="A36" s="242"/>
      <c r="C36" s="33"/>
      <c r="D36" s="29"/>
      <c r="E36" s="33"/>
      <c r="F36" s="252" t="s">
        <v>129</v>
      </c>
      <c r="G36" s="33"/>
      <c r="H36" s="33"/>
      <c r="I36" s="252" t="s">
        <v>105</v>
      </c>
      <c r="J36" s="33"/>
      <c r="K36" s="33"/>
      <c r="L36" s="252" t="s">
        <v>103</v>
      </c>
      <c r="M36" s="244"/>
      <c r="N36" s="244"/>
      <c r="O36" s="253"/>
      <c r="P36" s="244"/>
      <c r="Q36" s="6"/>
      <c r="R36" s="6"/>
      <c r="S36" s="6"/>
      <c r="T36" s="6"/>
      <c r="U36" s="6"/>
      <c r="V36" s="6"/>
      <c r="W36" s="6"/>
    </row>
    <row r="37" spans="1:23" ht="25.15" customHeight="1" x14ac:dyDescent="0.35">
      <c r="A37" s="242"/>
      <c r="C37" s="33"/>
      <c r="D37" s="29"/>
      <c r="E37" s="33"/>
      <c r="F37" s="252" t="s">
        <v>130</v>
      </c>
      <c r="G37" s="33"/>
      <c r="H37" s="33"/>
      <c r="I37" s="252" t="s">
        <v>106</v>
      </c>
      <c r="J37" s="33"/>
      <c r="K37" s="33"/>
      <c r="L37" s="252" t="s">
        <v>104</v>
      </c>
      <c r="M37" s="254"/>
      <c r="N37" s="244"/>
      <c r="O37" s="255"/>
      <c r="P37" s="244"/>
      <c r="Q37" s="6"/>
      <c r="R37" s="6"/>
      <c r="S37" s="6"/>
      <c r="T37" s="6"/>
      <c r="U37" s="6"/>
      <c r="V37" s="6"/>
      <c r="W37" s="6"/>
    </row>
    <row r="38" spans="1:23" ht="25.15" customHeight="1" x14ac:dyDescent="0.25">
      <c r="A38" s="242"/>
      <c r="C38" s="33"/>
      <c r="D38" s="289"/>
      <c r="E38" s="256"/>
      <c r="F38" s="257" t="s">
        <v>158</v>
      </c>
      <c r="G38" s="256"/>
      <c r="H38" s="256"/>
      <c r="I38" s="252" t="s">
        <v>141</v>
      </c>
      <c r="J38" s="256"/>
      <c r="K38" s="256"/>
      <c r="L38" s="256"/>
      <c r="M38" s="244"/>
      <c r="N38" s="244"/>
      <c r="O38" s="253"/>
      <c r="P38" s="244"/>
      <c r="Q38" s="6"/>
      <c r="R38" s="6"/>
      <c r="S38" s="6"/>
      <c r="T38" s="6"/>
      <c r="U38" s="6"/>
      <c r="V38" s="6"/>
      <c r="W38" s="6"/>
    </row>
    <row r="39" spans="1:23" ht="25.15" customHeight="1" x14ac:dyDescent="0.25">
      <c r="A39" s="242"/>
      <c r="C39" s="243"/>
      <c r="D39" s="290"/>
      <c r="E39" s="243"/>
      <c r="F39" s="258" t="s">
        <v>160</v>
      </c>
      <c r="G39" s="243"/>
      <c r="H39" s="243"/>
      <c r="I39" s="243"/>
      <c r="J39" s="243"/>
      <c r="K39" s="243"/>
      <c r="L39" s="243"/>
      <c r="M39" s="243"/>
      <c r="N39" s="243"/>
      <c r="O39" s="243"/>
      <c r="P39" s="243"/>
    </row>
    <row r="40" spans="1:23" ht="25.15" customHeight="1" x14ac:dyDescent="0.25">
      <c r="A40" s="242"/>
      <c r="C40" s="243"/>
      <c r="D40" s="243"/>
      <c r="E40" s="243"/>
      <c r="F40" s="243"/>
      <c r="G40" s="243"/>
      <c r="H40" s="243"/>
      <c r="I40" s="243"/>
      <c r="J40" s="243"/>
      <c r="K40" s="243"/>
      <c r="L40" s="243"/>
      <c r="M40" s="243"/>
      <c r="N40" s="243"/>
      <c r="O40" s="243"/>
      <c r="P40" s="243"/>
    </row>
    <row r="41" spans="1:23" ht="25.15" customHeight="1" x14ac:dyDescent="0.25">
      <c r="A41" s="242"/>
      <c r="B41" s="242"/>
      <c r="C41" s="243"/>
      <c r="D41" s="243"/>
      <c r="E41" s="243"/>
      <c r="F41" s="243"/>
      <c r="G41" s="243"/>
      <c r="H41" s="243"/>
      <c r="I41" s="243"/>
      <c r="J41" s="243"/>
      <c r="K41" s="243"/>
      <c r="L41" s="243"/>
      <c r="M41" s="243"/>
      <c r="N41" s="243"/>
      <c r="O41" s="243"/>
      <c r="P41" s="243"/>
    </row>
    <row r="42" spans="1:23" ht="25.15" customHeight="1" x14ac:dyDescent="0.25">
      <c r="A42" s="242"/>
      <c r="B42" s="242"/>
      <c r="C42" s="242"/>
      <c r="D42" s="242"/>
      <c r="E42" s="242"/>
      <c r="F42" s="242"/>
      <c r="G42" s="242"/>
      <c r="H42" s="242"/>
      <c r="I42" s="242"/>
      <c r="J42" s="242"/>
      <c r="K42" s="242"/>
      <c r="L42" s="242"/>
      <c r="M42" s="242"/>
      <c r="N42" s="242"/>
    </row>
    <row r="43" spans="1:23" ht="25.15" customHeight="1" x14ac:dyDescent="0.25">
      <c r="A43" s="242"/>
      <c r="B43" s="242"/>
      <c r="C43" s="242"/>
      <c r="D43" s="242"/>
      <c r="E43" s="242"/>
      <c r="F43" s="242"/>
      <c r="G43" s="242"/>
      <c r="H43" s="242"/>
      <c r="I43" s="242"/>
      <c r="J43" s="242"/>
      <c r="K43" s="242"/>
      <c r="L43" s="242"/>
      <c r="M43" s="242"/>
      <c r="N43" s="242"/>
    </row>
    <row r="44" spans="1:23" ht="25.15" customHeight="1" x14ac:dyDescent="0.25">
      <c r="A44" s="242"/>
      <c r="B44" s="242"/>
      <c r="C44" s="242"/>
      <c r="D44" s="242"/>
      <c r="E44" s="242"/>
      <c r="F44" s="242"/>
      <c r="G44" s="242"/>
      <c r="H44" s="288"/>
      <c r="I44" s="242"/>
      <c r="J44" s="242"/>
      <c r="K44" s="242"/>
      <c r="L44" s="242"/>
      <c r="M44" s="242"/>
      <c r="N44" s="242"/>
    </row>
    <row r="45" spans="1:23" ht="25.15" customHeight="1" x14ac:dyDescent="0.25">
      <c r="A45" s="242"/>
      <c r="B45" s="242"/>
      <c r="C45" s="242"/>
      <c r="D45" s="242"/>
      <c r="E45" s="242"/>
      <c r="F45" s="242"/>
      <c r="G45" s="242"/>
      <c r="H45" s="242"/>
      <c r="I45" s="242"/>
      <c r="J45" s="242"/>
      <c r="K45" s="242"/>
      <c r="L45" s="242"/>
      <c r="M45" s="242"/>
      <c r="N45" s="242"/>
    </row>
    <row r="46" spans="1:23" ht="25.15" customHeight="1" x14ac:dyDescent="0.25">
      <c r="A46" s="242"/>
      <c r="B46" s="242"/>
      <c r="C46" s="242"/>
      <c r="D46" s="242"/>
      <c r="E46" s="242"/>
      <c r="F46" s="242"/>
      <c r="G46" s="242"/>
      <c r="H46" s="242"/>
      <c r="I46" s="242"/>
      <c r="J46" s="242"/>
      <c r="K46" s="242"/>
      <c r="L46" s="242"/>
      <c r="M46" s="242"/>
      <c r="N46" s="242"/>
    </row>
    <row r="47" spans="1:23" x14ac:dyDescent="0.25">
      <c r="H47"/>
    </row>
    <row r="48" spans="1:23" x14ac:dyDescent="0.25">
      <c r="H48"/>
    </row>
    <row r="49" spans="8:8" x14ac:dyDescent="0.25">
      <c r="H49"/>
    </row>
    <row r="50" spans="8:8" x14ac:dyDescent="0.25">
      <c r="H50"/>
    </row>
    <row r="51" spans="8:8" x14ac:dyDescent="0.25">
      <c r="H51"/>
    </row>
    <row r="52" spans="8:8" x14ac:dyDescent="0.25">
      <c r="H52"/>
    </row>
    <row r="53" spans="8:8" x14ac:dyDescent="0.25">
      <c r="H53"/>
    </row>
    <row r="54" spans="8:8" x14ac:dyDescent="0.25">
      <c r="H54"/>
    </row>
  </sheetData>
  <sheetProtection sheet="1" objects="1" scenarios="1"/>
  <mergeCells count="85">
    <mergeCell ref="G31:J31"/>
    <mergeCell ref="K31:N31"/>
    <mergeCell ref="O31:S31"/>
    <mergeCell ref="T31:V31"/>
    <mergeCell ref="G32:J32"/>
    <mergeCell ref="K32:N32"/>
    <mergeCell ref="O32:S32"/>
    <mergeCell ref="T32:V32"/>
    <mergeCell ref="G29:J29"/>
    <mergeCell ref="K29:N29"/>
    <mergeCell ref="O29:S29"/>
    <mergeCell ref="T29:V29"/>
    <mergeCell ref="G30:J30"/>
    <mergeCell ref="K30:N30"/>
    <mergeCell ref="O30:S30"/>
    <mergeCell ref="T30:V30"/>
    <mergeCell ref="K27:N27"/>
    <mergeCell ref="O27:S27"/>
    <mergeCell ref="T27:V27"/>
    <mergeCell ref="G28:J28"/>
    <mergeCell ref="K28:N28"/>
    <mergeCell ref="O28:S28"/>
    <mergeCell ref="T28:V28"/>
    <mergeCell ref="T24:V24"/>
    <mergeCell ref="G25:J25"/>
    <mergeCell ref="K25:N25"/>
    <mergeCell ref="O25:S25"/>
    <mergeCell ref="T25:V25"/>
    <mergeCell ref="G21:J21"/>
    <mergeCell ref="K21:N21"/>
    <mergeCell ref="O21:S21"/>
    <mergeCell ref="T21:V21"/>
    <mergeCell ref="G26:J26"/>
    <mergeCell ref="K26:N26"/>
    <mergeCell ref="O26:S26"/>
    <mergeCell ref="T26:V26"/>
    <mergeCell ref="G22:J22"/>
    <mergeCell ref="K22:N22"/>
    <mergeCell ref="O22:S22"/>
    <mergeCell ref="T22:V22"/>
    <mergeCell ref="G23:J23"/>
    <mergeCell ref="K23:N23"/>
    <mergeCell ref="O23:S23"/>
    <mergeCell ref="T23:V23"/>
    <mergeCell ref="G20:J20"/>
    <mergeCell ref="K20:N20"/>
    <mergeCell ref="O20:S20"/>
    <mergeCell ref="T20:V20"/>
    <mergeCell ref="G19:J19"/>
    <mergeCell ref="S2:U2"/>
    <mergeCell ref="E7:V7"/>
    <mergeCell ref="T13:V13"/>
    <mergeCell ref="K19:N19"/>
    <mergeCell ref="O19:S19"/>
    <mergeCell ref="T19:V19"/>
    <mergeCell ref="T18:V18"/>
    <mergeCell ref="C10:V10"/>
    <mergeCell ref="G11:J11"/>
    <mergeCell ref="K11:N11"/>
    <mergeCell ref="T11:V11"/>
    <mergeCell ref="E8:V8"/>
    <mergeCell ref="G12:J12"/>
    <mergeCell ref="K12:N12"/>
    <mergeCell ref="G13:J13"/>
    <mergeCell ref="O11:S11"/>
    <mergeCell ref="O12:S12"/>
    <mergeCell ref="O13:S13"/>
    <mergeCell ref="T12:V12"/>
    <mergeCell ref="S3:U3"/>
    <mergeCell ref="E2:R2"/>
    <mergeCell ref="C14:V14"/>
    <mergeCell ref="G27:J27"/>
    <mergeCell ref="G24:J24"/>
    <mergeCell ref="K24:N24"/>
    <mergeCell ref="O24:S24"/>
    <mergeCell ref="C15:D15"/>
    <mergeCell ref="E15:F15"/>
    <mergeCell ref="G15:J17"/>
    <mergeCell ref="K15:N17"/>
    <mergeCell ref="O15:S17"/>
    <mergeCell ref="T15:V17"/>
    <mergeCell ref="G18:J18"/>
    <mergeCell ref="K18:N18"/>
    <mergeCell ref="O18:S18"/>
    <mergeCell ref="K13:N13"/>
  </mergeCells>
  <dataValidations count="5">
    <dataValidation type="list" showInputMessage="1" showErrorMessage="1" sqref="H44" xr:uid="{00000000-0002-0000-0300-000000000000}">
      <formula1>$D$36:$D$39</formula1>
    </dataValidation>
    <dataValidation type="list" allowBlank="1" showInputMessage="1" showErrorMessage="1" sqref="D36:D39" xr:uid="{00000000-0002-0000-0300-000001000000}">
      <formula1>$D$36:$D$39</formula1>
    </dataValidation>
    <dataValidation type="list" allowBlank="1" showInputMessage="1" showErrorMessage="1" sqref="D18:D32" xr:uid="{00000000-0002-0000-0300-000002000000}">
      <formula1>$F$35:$F$39</formula1>
    </dataValidation>
    <dataValidation type="list" showInputMessage="1" showErrorMessage="1" sqref="F18:F32" xr:uid="{00000000-0002-0000-0300-000003000000}">
      <formula1>$I$35:$I$38</formula1>
    </dataValidation>
    <dataValidation type="list" allowBlank="1" showInputMessage="1" showErrorMessage="1" sqref="C18:C32" xr:uid="{00000000-0002-0000-0300-000004000000}">
      <formula1>$L$35:$L$37</formula1>
    </dataValidation>
  </dataValidations>
  <hyperlinks>
    <hyperlink ref="O11" r:id="rId1" xr:uid="{00000000-0004-0000-0300-000000000000}"/>
    <hyperlink ref="O12" r:id="rId2" xr:uid="{00000000-0004-0000-0300-000001000000}"/>
    <hyperlink ref="O13" r:id="rId3" xr:uid="{00000000-0004-0000-0300-000002000000}"/>
  </hyperlinks>
  <pageMargins left="0.25" right="0" top="0.25" bottom="0" header="0" footer="0"/>
  <pageSetup scale="70" orientation="landscape" horizontalDpi="360" verticalDpi="360"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CDSNA ONE STOP P1</vt:lpstr>
      <vt:lpstr>CDSNA ONE STOP P2</vt:lpstr>
      <vt:lpstr>CDSNA ONE STOP P3</vt:lpstr>
      <vt:lpstr>CDSNA ONE STOP P4</vt:lpstr>
      <vt:lpstr>'CDSNA ONE STOP P1'!Print_Area</vt:lpstr>
      <vt:lpstr>'CDSNA ONE STOP P2'!Print_Area</vt:lpstr>
      <vt:lpstr>'CDSNA ONE STOP P3'!Print_Area</vt:lpstr>
      <vt:lpstr>'CDSNA ONE STOP P4'!Print_Area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Carol Bianchini</cp:lastModifiedBy>
  <cp:lastPrinted>2024-10-27T16:14:40Z</cp:lastPrinted>
  <dcterms:created xsi:type="dcterms:W3CDTF">2022-07-23T19:29:51Z</dcterms:created>
  <dcterms:modified xsi:type="dcterms:W3CDTF">2024-11-23T16:22:53Z</dcterms:modified>
</cp:coreProperties>
</file>